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ll in July" sheetId="1" state="visible" r:id="rId3"/>
    <sheet name="Jahreszusammenfassung" sheetId="2" state="visible" r:id="rId4"/>
  </sheets>
  <definedNames>
    <definedName function="false" hidden="false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<sst xmlns="http://schemas.openxmlformats.org/spreadsheetml/2006/main" count="116" uniqueCount="29">
  <si>
    <t xml:space="preserve">Backtest Dax Handelssytem Sell in July</t>
  </si>
  <si>
    <t xml:space="preserve">Handelsregeln: Kauf eines Dax ETF am 01.10., halten bis zum 31.07., des folgenden Jahres</t>
  </si>
  <si>
    <t xml:space="preserve">Kauf eines Dax short ETF am 01.08. und halten bis zum 30.09.</t>
  </si>
  <si>
    <t xml:space="preserve">Datum</t>
  </si>
  <si>
    <t xml:space="preserve">Long/short</t>
  </si>
  <si>
    <t xml:space="preserve">Kauf</t>
  </si>
  <si>
    <t xml:space="preserve">Verkauf</t>
  </si>
  <si>
    <t xml:space="preserve">Gewinn/Verlust</t>
  </si>
  <si>
    <t xml:space="preserve">G/V Prozentual</t>
  </si>
  <si>
    <t xml:space="preserve">Kummuliert</t>
  </si>
  <si>
    <t xml:space="preserve">short</t>
  </si>
  <si>
    <t xml:space="preserve">long</t>
  </si>
  <si>
    <t xml:space="preserve">2 x long</t>
  </si>
  <si>
    <r>
      <rPr>
        <sz val="12"/>
        <rFont val="Arial"/>
        <family val="2"/>
      </rPr>
      <t xml:space="preserve">Gesamttrades</t>
    </r>
    <r>
      <rPr>
        <sz val="10"/>
        <rFont val="Arial"/>
        <family val="2"/>
      </rPr>
      <t xml:space="preserve">:</t>
    </r>
  </si>
  <si>
    <t xml:space="preserve">Pos. Longtrades</t>
  </si>
  <si>
    <t xml:space="preserve">Neg. Longtrades</t>
  </si>
  <si>
    <t xml:space="preserve">Pos. Shorttrades</t>
  </si>
  <si>
    <t xml:space="preserve">Neg.Shorttrades</t>
  </si>
  <si>
    <t xml:space="preserve">Pos. Trades</t>
  </si>
  <si>
    <t xml:space="preserve">Neg. Trades</t>
  </si>
  <si>
    <t xml:space="preserve">Handelsregeln: Kauf Dax short ETF am 01.08.! Verkauf Short am 30.09. und Kauf Dax Long ETF. </t>
  </si>
  <si>
    <t xml:space="preserve">Start am 01.08. 1990 mit 1000 EUR</t>
  </si>
  <si>
    <t xml:space="preserve">Jahr</t>
  </si>
  <si>
    <t xml:space="preserve">G/V pro Jahr</t>
  </si>
  <si>
    <t xml:space="preserve">Gesamt</t>
  </si>
  <si>
    <t xml:space="preserve">Von 27 Jahren waren nur 3 J. negativ</t>
  </si>
  <si>
    <t xml:space="preserve">Durchschnittliche Rendite pro Jahr vor Steuern und Gebühren: 17,9%</t>
  </si>
  <si>
    <t xml:space="preserve">TW Long Trades</t>
  </si>
  <si>
    <t xml:space="preserve">TW Short Trades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</si>
</sst>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"/>
    <numFmt numFmtId="166" formatCode="dd/mm/yy"/>
    <numFmt numFmtId="167" formatCode="0.00"/>
    <numFmt numFmtId="168" formatCode="dd/mm/yyyy"/>
    <numFmt numFmtId="169" formatCode="0.00\ %"/>
    <numFmt numFmtId="170" formatCode="0\ %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2"/>
  <sheetViews>
    <sheetView showFormulas="false" showGridLines="tru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E102" activeCellId="0" sqref="E102"/>
    </sheetView>
  </sheetViews>
  <sheetFormatPr defaultColWidth="11.01171875" defaultRowHeight="14.65" zeroHeight="false" outlineLevelRow="0" outlineLevelCol="0"/>
  <cols>
    <col collapsed="false" customWidth="true" hidden="false" outlineLevel="0" max="1" min="1" style="0" width="16.05"/>
    <col collapsed="false" customWidth="true" hidden="false" outlineLevel="0" max="3" min="2" style="0" width="17.5"/>
    <col collapsed="false" customWidth="true" hidden="false" outlineLevel="0" max="4" min="4" style="0" width="15.95"/>
    <col collapsed="false" customWidth="true" hidden="false" outlineLevel="0" max="5" min="5" style="0" width="18.61"/>
    <col collapsed="false" customWidth="true" hidden="false" outlineLevel="0" max="6" min="6" style="1" width="19.28"/>
    <col collapsed="false" customWidth="true" hidden="false" outlineLevel="0" max="7" min="7" style="0" width="24.28"/>
  </cols>
  <sheetData>
    <row r="1" s="2" customFormat="true" ht="19.35" hidden="false" customHeight="false" outlineLevel="0" collapsed="false">
      <c r="D1" s="3" t="s">
        <v>0</v>
      </c>
      <c r="F1" s="4"/>
    </row>
    <row r="2" s="5" customFormat="true" ht="17" hidden="false" customHeight="false" outlineLevel="0" collapsed="false">
      <c r="D2" s="6"/>
      <c r="F2" s="7"/>
    </row>
    <row r="3" s="5" customFormat="true" ht="17" hidden="false" customHeight="false" outlineLevel="0" collapsed="false">
      <c r="A3" s="5" t="s">
        <v>1</v>
      </c>
      <c r="D3" s="6"/>
      <c r="F3" s="7"/>
    </row>
    <row r="4" s="5" customFormat="true" ht="17" hidden="false" customHeight="false" outlineLevel="0" collapsed="false">
      <c r="B4" s="5" t="s">
        <v>2</v>
      </c>
      <c r="D4" s="6"/>
      <c r="F4" s="7"/>
    </row>
    <row r="5" s="5" customFormat="true" ht="17" hidden="false" customHeight="false" outlineLevel="0" collapsed="false">
      <c r="D5" s="6"/>
      <c r="F5" s="7"/>
    </row>
    <row r="6" s="8" customFormat="true" ht="17" hidden="false" customHeight="false" outlineLevel="0" collapsed="false">
      <c r="F6" s="9"/>
    </row>
    <row r="7" s="8" customFormat="true" ht="17" hidden="false" customHeight="false" outlineLevel="0" collapsed="false">
      <c r="F7" s="9"/>
    </row>
    <row r="8" s="12" customFormat="true" ht="17" hidden="false" customHeight="false" outlineLevel="0" collapsed="false">
      <c r="A8" s="10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1" t="s">
        <v>8</v>
      </c>
      <c r="G8" s="10" t="s">
        <v>9</v>
      </c>
    </row>
    <row r="9" s="16" customFormat="true" ht="17" hidden="false" customHeight="false" outlineLevel="0" collapsed="false">
      <c r="A9" s="13" t="n">
        <v>33086</v>
      </c>
      <c r="B9" s="14" t="s">
        <v>10</v>
      </c>
      <c r="C9" s="14" t="n">
        <v>1892</v>
      </c>
      <c r="D9" s="14" t="n">
        <v>1371</v>
      </c>
      <c r="E9" s="14" t="n">
        <f aca="false">(C9-D9)</f>
        <v>521</v>
      </c>
      <c r="F9" s="15" t="n">
        <f aca="false">(E9*100)/C9</f>
        <v>27.5369978858351</v>
      </c>
      <c r="G9" s="15" t="n">
        <f aca="false">(F9/100)*1000+1000</f>
        <v>1275.36997885835</v>
      </c>
    </row>
    <row r="10" s="16" customFormat="true" ht="17" hidden="false" customHeight="false" outlineLevel="0" collapsed="false">
      <c r="A10" s="13" t="n">
        <v>33147</v>
      </c>
      <c r="B10" s="14" t="s">
        <v>11</v>
      </c>
      <c r="C10" s="14" t="n">
        <v>1371</v>
      </c>
      <c r="D10" s="14" t="n">
        <v>1622</v>
      </c>
      <c r="E10" s="14" t="n">
        <v>251</v>
      </c>
      <c r="F10" s="15" t="n">
        <f aca="false">(E10*100)/C10</f>
        <v>18.3078045222465</v>
      </c>
      <c r="G10" s="17" t="n">
        <f aca="false">(F10/100)*G9+G9</f>
        <v>1508.86222152315</v>
      </c>
    </row>
    <row r="11" s="16" customFormat="true" ht="17" hidden="false" customHeight="false" outlineLevel="0" collapsed="false">
      <c r="A11" s="13" t="n">
        <v>33451</v>
      </c>
      <c r="B11" s="14" t="s">
        <v>10</v>
      </c>
      <c r="C11" s="14" t="n">
        <v>1627</v>
      </c>
      <c r="D11" s="14" t="n">
        <v>1607</v>
      </c>
      <c r="E11" s="14" t="n">
        <v>20</v>
      </c>
      <c r="F11" s="15" t="n">
        <f aca="false">(E11*100)/C11</f>
        <v>1.22925629993854</v>
      </c>
      <c r="G11" s="17" t="n">
        <f aca="false">(F11/100)*G10+G10</f>
        <v>1527.41000543862</v>
      </c>
    </row>
    <row r="12" s="16" customFormat="true" ht="17" hidden="false" customHeight="false" outlineLevel="0" collapsed="false">
      <c r="A12" s="13" t="n">
        <v>33512</v>
      </c>
      <c r="B12" s="14" t="s">
        <v>11</v>
      </c>
      <c r="C12" s="14" t="n">
        <v>1609</v>
      </c>
      <c r="D12" s="14" t="n">
        <v>1615</v>
      </c>
      <c r="E12" s="14" t="n">
        <v>6</v>
      </c>
      <c r="F12" s="15" t="n">
        <f aca="false">(E12*100)/C12</f>
        <v>0.372902423865755</v>
      </c>
      <c r="G12" s="17" t="n">
        <f aca="false">(F12/100)*G11+G11</f>
        <v>1533.10575437127</v>
      </c>
    </row>
    <row r="13" s="16" customFormat="true" ht="17" hidden="false" customHeight="false" outlineLevel="0" collapsed="false">
      <c r="A13" s="13" t="n">
        <v>33817</v>
      </c>
      <c r="B13" s="14" t="s">
        <v>10</v>
      </c>
      <c r="C13" s="14" t="n">
        <v>1602</v>
      </c>
      <c r="D13" s="14" t="n">
        <v>1466</v>
      </c>
      <c r="E13" s="14" t="n">
        <v>136</v>
      </c>
      <c r="F13" s="15" t="n">
        <f aca="false">(E13*100)/C13</f>
        <v>8.48938826466916</v>
      </c>
      <c r="G13" s="17" t="n">
        <f aca="false">(F13/100)*G12+G12</f>
        <v>1663.25705436783</v>
      </c>
    </row>
    <row r="14" s="16" customFormat="true" ht="17" hidden="false" customHeight="false" outlineLevel="0" collapsed="false">
      <c r="A14" s="13" t="n">
        <v>33878</v>
      </c>
      <c r="B14" s="14" t="s">
        <v>11</v>
      </c>
      <c r="C14" s="14" t="n">
        <v>1468</v>
      </c>
      <c r="D14" s="14" t="n">
        <v>1803</v>
      </c>
      <c r="E14" s="14" t="n">
        <v>335</v>
      </c>
      <c r="F14" s="15" t="n">
        <f aca="false">(E14*100)/C14</f>
        <v>22.8201634877384</v>
      </c>
      <c r="G14" s="17" t="n">
        <f aca="false">(F14/100)*G13+G13</f>
        <v>2042.81503339591</v>
      </c>
    </row>
    <row r="15" s="16" customFormat="true" ht="17" hidden="false" customHeight="false" outlineLevel="0" collapsed="false">
      <c r="A15" s="13" t="n">
        <v>34183</v>
      </c>
      <c r="B15" s="14" t="s">
        <v>10</v>
      </c>
      <c r="C15" s="14" t="n">
        <v>1795</v>
      </c>
      <c r="D15" s="14" t="n">
        <v>1916</v>
      </c>
      <c r="E15" s="14" t="n">
        <v>-121</v>
      </c>
      <c r="F15" s="15" t="n">
        <f aca="false">(E15*100)/C15</f>
        <v>-6.74094707520891</v>
      </c>
      <c r="G15" s="17" t="n">
        <f aca="false">(F15/100)*G14+G14</f>
        <v>1905.10995315028</v>
      </c>
    </row>
    <row r="16" s="16" customFormat="true" ht="17" hidden="false" customHeight="false" outlineLevel="0" collapsed="false">
      <c r="A16" s="13" t="n">
        <v>34243</v>
      </c>
      <c r="B16" s="14" t="s">
        <v>11</v>
      </c>
      <c r="C16" s="14" t="n">
        <v>1912</v>
      </c>
      <c r="D16" s="14" t="n">
        <v>2011</v>
      </c>
      <c r="E16" s="14" t="n">
        <v>99</v>
      </c>
      <c r="F16" s="15" t="n">
        <f aca="false">(E16*100)/C16</f>
        <v>5.17782426778243</v>
      </c>
      <c r="G16" s="17" t="n">
        <f aca="false">(F16/100)*G15+G15</f>
        <v>2003.75319863244</v>
      </c>
    </row>
    <row r="17" s="16" customFormat="true" ht="17" hidden="false" customHeight="false" outlineLevel="0" collapsed="false">
      <c r="A17" s="13" t="n">
        <v>34547</v>
      </c>
      <c r="B17" s="14" t="s">
        <v>10</v>
      </c>
      <c r="C17" s="14" t="n">
        <v>2011</v>
      </c>
      <c r="D17" s="14" t="n">
        <v>2022</v>
      </c>
      <c r="E17" s="14" t="n">
        <v>11</v>
      </c>
      <c r="F17" s="15" t="n">
        <f aca="false">(E17*100)/C17</f>
        <v>0.546991546494282</v>
      </c>
      <c r="G17" s="17" t="n">
        <f aca="false">(F17/100)*G16+G16</f>
        <v>2014.71355924157</v>
      </c>
    </row>
    <row r="18" s="16" customFormat="true" ht="17" hidden="false" customHeight="false" outlineLevel="0" collapsed="false">
      <c r="A18" s="13" t="n">
        <v>34608</v>
      </c>
      <c r="B18" s="14" t="s">
        <v>11</v>
      </c>
      <c r="C18" s="14" t="n">
        <v>2022</v>
      </c>
      <c r="D18" s="14" t="n">
        <v>2219</v>
      </c>
      <c r="E18" s="14" t="n">
        <v>197</v>
      </c>
      <c r="F18" s="15" t="n">
        <f aca="false">(E18*100)/C18</f>
        <v>9.74282888229476</v>
      </c>
      <c r="G18" s="17" t="n">
        <f aca="false">(F18/100)*G17+G17</f>
        <v>2211.00365378686</v>
      </c>
    </row>
    <row r="19" s="16" customFormat="true" ht="17" hidden="false" customHeight="false" outlineLevel="0" collapsed="false">
      <c r="A19" s="13" t="n">
        <v>34912</v>
      </c>
      <c r="B19" s="14" t="s">
        <v>10</v>
      </c>
      <c r="C19" s="14" t="n">
        <v>2222</v>
      </c>
      <c r="D19" s="14" t="n">
        <v>2187</v>
      </c>
      <c r="E19" s="14" t="n">
        <v>33</v>
      </c>
      <c r="F19" s="15" t="n">
        <f aca="false">(E19*100)/C19</f>
        <v>1.48514851485149</v>
      </c>
      <c r="G19" s="17" t="n">
        <f aca="false">(F19/100)*G18+G18</f>
        <v>2243.84034171439</v>
      </c>
    </row>
    <row r="20" s="16" customFormat="true" ht="17" hidden="false" customHeight="false" outlineLevel="0" collapsed="false">
      <c r="A20" s="13" t="n">
        <v>34973</v>
      </c>
      <c r="B20" s="14" t="s">
        <v>11</v>
      </c>
      <c r="C20" s="14" t="n">
        <v>2187</v>
      </c>
      <c r="D20" s="14" t="n">
        <v>2473</v>
      </c>
      <c r="E20" s="14" t="n">
        <v>286</v>
      </c>
      <c r="F20" s="15" t="n">
        <f aca="false">(E20*100)/C20</f>
        <v>13.0772748056699</v>
      </c>
      <c r="G20" s="17" t="n">
        <f aca="false">(F20/100)*G19+G19</f>
        <v>2537.27350940086</v>
      </c>
    </row>
    <row r="21" s="16" customFormat="true" ht="17" hidden="false" customHeight="false" outlineLevel="0" collapsed="false">
      <c r="A21" s="13" t="n">
        <v>35278</v>
      </c>
      <c r="B21" s="14" t="s">
        <v>10</v>
      </c>
      <c r="C21" s="14" t="n">
        <v>2473</v>
      </c>
      <c r="D21" s="14" t="n">
        <v>2652</v>
      </c>
      <c r="E21" s="14" t="n">
        <v>-179</v>
      </c>
      <c r="F21" s="15" t="n">
        <f aca="false">(E21*100)/C21</f>
        <v>-7.23817226041246</v>
      </c>
      <c r="G21" s="17" t="n">
        <f aca="false">(F21/100)*G20+G20</f>
        <v>2353.62128207261</v>
      </c>
    </row>
    <row r="22" s="16" customFormat="true" ht="17" hidden="false" customHeight="false" outlineLevel="0" collapsed="false">
      <c r="A22" s="13" t="n">
        <v>35339</v>
      </c>
      <c r="B22" s="14" t="s">
        <v>11</v>
      </c>
      <c r="C22" s="14" t="n">
        <v>2652</v>
      </c>
      <c r="D22" s="14" t="n">
        <v>4421</v>
      </c>
      <c r="E22" s="14" t="n">
        <v>1769</v>
      </c>
      <c r="F22" s="15" t="n">
        <f aca="false">(E22*100)/C22</f>
        <v>66.7043740573152</v>
      </c>
      <c r="G22" s="17" t="n">
        <f aca="false">(F22/100)*G21+G21</f>
        <v>3923.58962595891</v>
      </c>
    </row>
    <row r="23" s="16" customFormat="true" ht="17" hidden="false" customHeight="false" outlineLevel="0" collapsed="false">
      <c r="A23" s="13" t="n">
        <v>35643</v>
      </c>
      <c r="B23" s="14" t="s">
        <v>10</v>
      </c>
      <c r="C23" s="14" t="n">
        <v>4421</v>
      </c>
      <c r="D23" s="14" t="n">
        <v>4168</v>
      </c>
      <c r="E23" s="14" t="n">
        <v>253</v>
      </c>
      <c r="F23" s="15" t="n">
        <f aca="false">(E23*100)/C23</f>
        <v>5.72268717484732</v>
      </c>
      <c r="G23" s="17" t="n">
        <f aca="false">(F23/100)*G22+G22</f>
        <v>4148.1243862773</v>
      </c>
    </row>
    <row r="24" s="16" customFormat="true" ht="17" hidden="false" customHeight="false" outlineLevel="0" collapsed="false">
      <c r="A24" s="13" t="n">
        <v>35704</v>
      </c>
      <c r="B24" s="14" t="s">
        <v>11</v>
      </c>
      <c r="C24" s="14" t="n">
        <v>4168</v>
      </c>
      <c r="D24" s="14" t="n">
        <v>5874</v>
      </c>
      <c r="E24" s="14" t="n">
        <v>1706</v>
      </c>
      <c r="F24" s="15" t="n">
        <f aca="false">(E24*100)/C24</f>
        <v>40.9309021113244</v>
      </c>
      <c r="G24" s="17" t="n">
        <f aca="false">(F24/100)*G23+G23</f>
        <v>5845.98911828044</v>
      </c>
    </row>
    <row r="25" s="16" customFormat="true" ht="17" hidden="false" customHeight="false" outlineLevel="0" collapsed="false">
      <c r="A25" s="13" t="n">
        <v>36008</v>
      </c>
      <c r="B25" s="14" t="s">
        <v>10</v>
      </c>
      <c r="C25" s="14" t="n">
        <v>5874</v>
      </c>
      <c r="D25" s="14" t="n">
        <v>4475</v>
      </c>
      <c r="E25" s="14" t="n">
        <v>1399</v>
      </c>
      <c r="F25" s="15" t="n">
        <f aca="false">(E25*100)/C25</f>
        <v>23.8168198842356</v>
      </c>
      <c r="G25" s="17" t="n">
        <f aca="false">(F25/100)*G24+G24</f>
        <v>7238.3178170333</v>
      </c>
    </row>
    <row r="26" s="16" customFormat="true" ht="17" hidden="false" customHeight="false" outlineLevel="0" collapsed="false">
      <c r="A26" s="13" t="n">
        <v>36069</v>
      </c>
      <c r="B26" s="14" t="s">
        <v>11</v>
      </c>
      <c r="C26" s="14" t="n">
        <v>4389</v>
      </c>
      <c r="D26" s="14" t="n">
        <v>5102</v>
      </c>
      <c r="E26" s="14" t="n">
        <v>713</v>
      </c>
      <c r="F26" s="15" t="n">
        <f aca="false">(E26*100)/C26</f>
        <v>16.2451583504215</v>
      </c>
      <c r="G26" s="17" t="n">
        <f aca="false">(F26/100)*G25+G25</f>
        <v>8414.19400831714</v>
      </c>
    </row>
    <row r="27" s="8" customFormat="true" ht="17" hidden="false" customHeight="false" outlineLevel="0" collapsed="false">
      <c r="A27" s="13" t="n">
        <v>36373</v>
      </c>
      <c r="B27" s="14" t="s">
        <v>10</v>
      </c>
      <c r="C27" s="14" t="n">
        <v>5088</v>
      </c>
      <c r="D27" s="14" t="n">
        <v>5150</v>
      </c>
      <c r="E27" s="14" t="n">
        <v>-62</v>
      </c>
      <c r="F27" s="15" t="n">
        <f aca="false">(E27*100)/C27</f>
        <v>-1.2185534591195</v>
      </c>
      <c r="G27" s="17" t="n">
        <f aca="false">(F27/100)*G26+G26</f>
        <v>8311.66255617176</v>
      </c>
    </row>
    <row r="28" s="8" customFormat="true" ht="17" hidden="false" customHeight="false" outlineLevel="0" collapsed="false">
      <c r="A28" s="13" t="n">
        <v>36434</v>
      </c>
      <c r="B28" s="14" t="s">
        <v>11</v>
      </c>
      <c r="C28" s="14" t="n">
        <v>5166</v>
      </c>
      <c r="D28" s="14" t="n">
        <v>7190</v>
      </c>
      <c r="E28" s="14" t="n">
        <v>2024</v>
      </c>
      <c r="F28" s="15" t="n">
        <f aca="false">(E28*100)/C28</f>
        <v>39.1792489353465</v>
      </c>
      <c r="G28" s="17" t="n">
        <f aca="false">(F28/100)*G27+G27</f>
        <v>11568.1095197203</v>
      </c>
    </row>
    <row r="29" s="8" customFormat="true" ht="17" hidden="false" customHeight="false" outlineLevel="0" collapsed="false">
      <c r="A29" s="13" t="n">
        <v>36739</v>
      </c>
      <c r="B29" s="14" t="s">
        <v>10</v>
      </c>
      <c r="C29" s="14" t="n">
        <v>7194</v>
      </c>
      <c r="D29" s="14" t="n">
        <v>6798</v>
      </c>
      <c r="E29" s="14" t="n">
        <v>396</v>
      </c>
      <c r="F29" s="15" t="n">
        <f aca="false">(E29*100)/C29</f>
        <v>5.5045871559633</v>
      </c>
      <c r="G29" s="17" t="n">
        <f aca="false">(F29/100)*G28+G28</f>
        <v>12204.8861905306</v>
      </c>
    </row>
    <row r="30" s="8" customFormat="true" ht="17" hidden="false" customHeight="false" outlineLevel="0" collapsed="false">
      <c r="A30" s="13" t="n">
        <v>36800</v>
      </c>
      <c r="B30" s="14" t="s">
        <v>11</v>
      </c>
      <c r="C30" s="14" t="n">
        <v>6800</v>
      </c>
      <c r="D30" s="14" t="n">
        <v>5861</v>
      </c>
      <c r="E30" s="14" t="n">
        <v>-939</v>
      </c>
      <c r="F30" s="15" t="n">
        <f aca="false">(E30*100)/C30</f>
        <v>-13.8088235294118</v>
      </c>
      <c r="G30" s="17" t="n">
        <f aca="false">(F30/100)*G29+G29</f>
        <v>10519.5349945147</v>
      </c>
    </row>
    <row r="31" s="8" customFormat="true" ht="17" hidden="false" customHeight="false" outlineLevel="0" collapsed="false">
      <c r="A31" s="13" t="n">
        <v>37104</v>
      </c>
      <c r="B31" s="14" t="s">
        <v>10</v>
      </c>
      <c r="C31" s="14" t="n">
        <v>5859</v>
      </c>
      <c r="D31" s="14" t="n">
        <v>4308</v>
      </c>
      <c r="E31" s="14" t="n">
        <v>1551</v>
      </c>
      <c r="F31" s="15" t="n">
        <f aca="false">(E31*100)/C31</f>
        <v>26.4720942140297</v>
      </c>
      <c r="G31" s="17" t="n">
        <f aca="false">(F31/100)*G30+G30</f>
        <v>13304.2762091404</v>
      </c>
    </row>
    <row r="32" s="8" customFormat="true" ht="17" hidden="false" customHeight="false" outlineLevel="0" collapsed="false">
      <c r="A32" s="13" t="n">
        <v>37165</v>
      </c>
      <c r="B32" s="14" t="s">
        <v>11</v>
      </c>
      <c r="C32" s="14" t="n">
        <v>4315</v>
      </c>
      <c r="D32" s="14" t="n">
        <v>3700</v>
      </c>
      <c r="E32" s="14" t="n">
        <v>-615</v>
      </c>
      <c r="F32" s="15" t="n">
        <f aca="false">(E32*100)/C32</f>
        <v>-14.252607184241</v>
      </c>
      <c r="G32" s="17" t="n">
        <f aca="false">(F32/100)*G31+G31</f>
        <v>11408.0699823452</v>
      </c>
    </row>
    <row r="33" s="8" customFormat="true" ht="17" hidden="false" customHeight="false" outlineLevel="0" collapsed="false">
      <c r="A33" s="13" t="n">
        <v>37469</v>
      </c>
      <c r="B33" s="14" t="s">
        <v>10</v>
      </c>
      <c r="C33" s="14" t="n">
        <v>3699</v>
      </c>
      <c r="D33" s="14" t="n">
        <v>2769</v>
      </c>
      <c r="E33" s="14" t="n">
        <v>980</v>
      </c>
      <c r="F33" s="15" t="n">
        <f aca="false">(E33*100)/C33</f>
        <v>26.4936469316031</v>
      </c>
      <c r="G33" s="17" t="n">
        <f aca="false">(F33/100)*G32+G32</f>
        <v>14430.4837651779</v>
      </c>
    </row>
    <row r="34" s="8" customFormat="true" ht="17" hidden="false" customHeight="false" outlineLevel="0" collapsed="false">
      <c r="A34" s="13" t="n">
        <v>37530</v>
      </c>
      <c r="B34" s="14" t="s">
        <v>11</v>
      </c>
      <c r="C34" s="14" t="n">
        <v>2772</v>
      </c>
      <c r="D34" s="14" t="n">
        <v>3488</v>
      </c>
      <c r="E34" s="14" t="n">
        <v>716</v>
      </c>
      <c r="F34" s="15" t="n">
        <f aca="false">(E34*100)/C34</f>
        <v>25.8297258297258</v>
      </c>
      <c r="G34" s="17" t="n">
        <f aca="false">(F34/100)*G33+G33</f>
        <v>18157.8381576265</v>
      </c>
    </row>
    <row r="35" s="8" customFormat="true" ht="17" hidden="false" customHeight="false" outlineLevel="0" collapsed="false">
      <c r="A35" s="13" t="n">
        <v>37834</v>
      </c>
      <c r="B35" s="14" t="s">
        <v>10</v>
      </c>
      <c r="C35" s="14" t="n">
        <v>3482</v>
      </c>
      <c r="D35" s="14" t="n">
        <v>3257</v>
      </c>
      <c r="E35" s="14" t="n">
        <v>225</v>
      </c>
      <c r="F35" s="15" t="n">
        <f aca="false">(E35*100)/C35</f>
        <v>6.46180356117174</v>
      </c>
      <c r="G35" s="17" t="n">
        <f aca="false">(F35/100)*G34+G34</f>
        <v>19331.1619903278</v>
      </c>
    </row>
    <row r="36" s="8" customFormat="true" ht="17" hidden="false" customHeight="false" outlineLevel="0" collapsed="false">
      <c r="A36" s="13" t="n">
        <v>37895</v>
      </c>
      <c r="B36" s="14" t="s">
        <v>11</v>
      </c>
      <c r="C36" s="14" t="n">
        <v>3255</v>
      </c>
      <c r="D36" s="14" t="n">
        <v>3896</v>
      </c>
      <c r="E36" s="14" t="n">
        <v>641</v>
      </c>
      <c r="F36" s="15" t="n">
        <f aca="false">(E36*100)/C36</f>
        <v>19.6927803379416</v>
      </c>
      <c r="G36" s="17" t="n">
        <f aca="false">(F36/100)*G35+G35</f>
        <v>23138.0052578547</v>
      </c>
    </row>
    <row r="37" s="8" customFormat="true" ht="17" hidden="false" customHeight="false" outlineLevel="0" collapsed="false">
      <c r="A37" s="13" t="n">
        <v>38200</v>
      </c>
      <c r="B37" s="14" t="s">
        <v>10</v>
      </c>
      <c r="C37" s="14" t="n">
        <v>3891</v>
      </c>
      <c r="D37" s="14" t="n">
        <v>3892</v>
      </c>
      <c r="E37" s="14" t="n">
        <v>-1</v>
      </c>
      <c r="F37" s="15" t="n">
        <f aca="false">(E37*100)/C37</f>
        <v>-0.0257003341043434</v>
      </c>
      <c r="G37" s="17" t="n">
        <f aca="false">(F37/100)*G36+G36</f>
        <v>23132.0587131984</v>
      </c>
    </row>
    <row r="38" s="8" customFormat="true" ht="17" hidden="false" customHeight="false" outlineLevel="0" collapsed="false">
      <c r="A38" s="13" t="n">
        <v>38261</v>
      </c>
      <c r="B38" s="14" t="s">
        <v>11</v>
      </c>
      <c r="C38" s="14" t="n">
        <v>3895</v>
      </c>
      <c r="D38" s="14" t="n">
        <v>4887</v>
      </c>
      <c r="E38" s="14" t="n">
        <v>992</v>
      </c>
      <c r="F38" s="15" t="n">
        <f aca="false">(E38*100)/C38</f>
        <v>25.4685494223363</v>
      </c>
      <c r="G38" s="17" t="n">
        <f aca="false">(F38/100)*G37+G37</f>
        <v>29023.4585189731</v>
      </c>
    </row>
    <row r="39" s="8" customFormat="true" ht="17" hidden="false" customHeight="false" outlineLevel="0" collapsed="false">
      <c r="A39" s="13" t="n">
        <v>38565</v>
      </c>
      <c r="B39" s="14" t="s">
        <v>10</v>
      </c>
      <c r="C39" s="14" t="n">
        <v>4882</v>
      </c>
      <c r="D39" s="14" t="n">
        <v>5044</v>
      </c>
      <c r="E39" s="14" t="n">
        <v>-162</v>
      </c>
      <c r="F39" s="15" t="n">
        <f aca="false">(E39*100)/C39</f>
        <v>-3.31831216714461</v>
      </c>
      <c r="G39" s="17" t="n">
        <f aca="false">(F39/100)*G38+G38</f>
        <v>28060.3695636119</v>
      </c>
    </row>
    <row r="40" s="8" customFormat="true" ht="17" hidden="false" customHeight="false" outlineLevel="0" collapsed="false">
      <c r="A40" s="13" t="n">
        <v>38626</v>
      </c>
      <c r="B40" s="14" t="s">
        <v>11</v>
      </c>
      <c r="C40" s="14" t="n">
        <v>5044</v>
      </c>
      <c r="D40" s="14" t="n">
        <v>5682</v>
      </c>
      <c r="E40" s="14" t="n">
        <v>638</v>
      </c>
      <c r="F40" s="15" t="n">
        <f aca="false">(E40*100)/C40</f>
        <v>12.6486915146709</v>
      </c>
      <c r="G40" s="17" t="n">
        <f aca="false">(F40/100)*G39+G39</f>
        <v>31609.6391475898</v>
      </c>
    </row>
    <row r="41" s="8" customFormat="true" ht="17" hidden="false" customHeight="false" outlineLevel="0" collapsed="false">
      <c r="A41" s="13" t="n">
        <v>38930</v>
      </c>
      <c r="B41" s="14" t="s">
        <v>10</v>
      </c>
      <c r="C41" s="14" t="n">
        <v>5678</v>
      </c>
      <c r="D41" s="14" t="n">
        <v>5983</v>
      </c>
      <c r="E41" s="14" t="n">
        <v>-311</v>
      </c>
      <c r="F41" s="15" t="n">
        <f aca="false">(E41*100)/C41</f>
        <v>-5.47728073265234</v>
      </c>
      <c r="G41" s="17" t="n">
        <f aca="false">(F41/100)*G40+G40</f>
        <v>29878.2904728979</v>
      </c>
    </row>
    <row r="42" s="8" customFormat="true" ht="17" hidden="false" customHeight="false" outlineLevel="0" collapsed="false">
      <c r="A42" s="13" t="n">
        <v>38991</v>
      </c>
      <c r="B42" s="14" t="s">
        <v>11</v>
      </c>
      <c r="C42" s="14" t="n">
        <v>6019</v>
      </c>
      <c r="D42" s="14" t="n">
        <v>7584</v>
      </c>
      <c r="E42" s="14" t="n">
        <v>1565</v>
      </c>
      <c r="F42" s="15" t="n">
        <f aca="false">(E42*100)/C42</f>
        <v>26.0009968433295</v>
      </c>
      <c r="G42" s="17" t="n">
        <f aca="false">(F42/100)*G41+G41</f>
        <v>37646.9438355969</v>
      </c>
    </row>
    <row r="43" s="8" customFormat="true" ht="17" hidden="false" customHeight="false" outlineLevel="0" collapsed="false">
      <c r="A43" s="13" t="n">
        <v>39295</v>
      </c>
      <c r="B43" s="14" t="s">
        <v>10</v>
      </c>
      <c r="C43" s="14" t="n">
        <v>7584</v>
      </c>
      <c r="D43" s="14" t="n">
        <v>7862</v>
      </c>
      <c r="E43" s="14" t="n">
        <v>-278</v>
      </c>
      <c r="F43" s="15" t="n">
        <f aca="false">(E43*100)/C43</f>
        <v>-3.66561181434599</v>
      </c>
      <c r="G43" s="17" t="n">
        <f aca="false">(F43/100)*G42+G42</f>
        <v>36266.953014619</v>
      </c>
    </row>
    <row r="44" s="8" customFormat="true" ht="17" hidden="false" customHeight="false" outlineLevel="0" collapsed="false">
      <c r="A44" s="13" t="n">
        <v>39356</v>
      </c>
      <c r="B44" s="14" t="s">
        <v>11</v>
      </c>
      <c r="C44" s="14" t="n">
        <v>7852</v>
      </c>
      <c r="D44" s="14" t="n">
        <v>6479</v>
      </c>
      <c r="E44" s="14" t="n">
        <v>-1373</v>
      </c>
      <c r="F44" s="15" t="n">
        <f aca="false">(E44*100)/C44</f>
        <v>-17.4859908303617</v>
      </c>
      <c r="G44" s="17" t="n">
        <f aca="false">(F44/100)*G43+G43</f>
        <v>29925.3169360312</v>
      </c>
    </row>
    <row r="45" s="8" customFormat="true" ht="17" hidden="false" customHeight="false" outlineLevel="0" collapsed="false">
      <c r="A45" s="13" t="n">
        <v>39661</v>
      </c>
      <c r="B45" s="14" t="s">
        <v>10</v>
      </c>
      <c r="C45" s="14" t="n">
        <v>6461</v>
      </c>
      <c r="D45" s="14" t="n">
        <v>5831</v>
      </c>
      <c r="E45" s="14" t="n">
        <v>630</v>
      </c>
      <c r="F45" s="15" t="n">
        <f aca="false">(E45*100)/C45</f>
        <v>9.75081256771398</v>
      </c>
      <c r="G45" s="17" t="n">
        <f aca="false">(F45/100)*G44+G44</f>
        <v>32843.2785007579</v>
      </c>
    </row>
    <row r="46" s="8" customFormat="true" ht="17" hidden="false" customHeight="false" outlineLevel="0" collapsed="false">
      <c r="A46" s="13" t="n">
        <v>39722</v>
      </c>
      <c r="B46" s="14" t="s">
        <v>11</v>
      </c>
      <c r="C46" s="14" t="n">
        <v>5832</v>
      </c>
      <c r="D46" s="14" t="n">
        <v>5332</v>
      </c>
      <c r="E46" s="14" t="n">
        <v>-500</v>
      </c>
      <c r="F46" s="15" t="n">
        <f aca="false">(E46*100)/C46</f>
        <v>-8.57338820301783</v>
      </c>
      <c r="G46" s="17" t="n">
        <f aca="false">(F46/100)*G45+G45</f>
        <v>30027.4967362897</v>
      </c>
    </row>
    <row r="47" s="8" customFormat="true" ht="17" hidden="false" customHeight="false" outlineLevel="0" collapsed="false">
      <c r="A47" s="13" t="n">
        <v>40026</v>
      </c>
      <c r="B47" s="14" t="s">
        <v>10</v>
      </c>
      <c r="C47" s="14" t="n">
        <v>5330</v>
      </c>
      <c r="D47" s="14" t="n">
        <v>5675</v>
      </c>
      <c r="E47" s="14" t="n">
        <v>-345</v>
      </c>
      <c r="F47" s="15" t="n">
        <f aca="false">(E47*100)/C47</f>
        <v>-6.47279549718574</v>
      </c>
      <c r="G47" s="17" t="n">
        <f aca="false">(F47/100)*G46+G46</f>
        <v>28083.8782796255</v>
      </c>
    </row>
    <row r="48" s="8" customFormat="true" ht="17" hidden="false" customHeight="false" outlineLevel="0" collapsed="false">
      <c r="A48" s="13" t="n">
        <v>40087</v>
      </c>
      <c r="B48" s="14" t="s">
        <v>11</v>
      </c>
      <c r="C48" s="14" t="n">
        <v>5681</v>
      </c>
      <c r="D48" s="14" t="n">
        <v>6148</v>
      </c>
      <c r="E48" s="14" t="n">
        <v>467</v>
      </c>
      <c r="F48" s="15" t="n">
        <f aca="false">(E48*100)/C48</f>
        <v>8.22038373525788</v>
      </c>
      <c r="G48" s="17" t="n">
        <f aca="false">(F48/100)*G47+G47</f>
        <v>30392.4808419535</v>
      </c>
    </row>
    <row r="49" s="8" customFormat="true" ht="17" hidden="false" customHeight="false" outlineLevel="0" collapsed="false">
      <c r="A49" s="13" t="n">
        <v>40391</v>
      </c>
      <c r="B49" s="14" t="s">
        <v>10</v>
      </c>
      <c r="C49" s="14" t="n">
        <v>6148</v>
      </c>
      <c r="D49" s="14" t="n">
        <v>6229</v>
      </c>
      <c r="E49" s="14" t="n">
        <v>-81</v>
      </c>
      <c r="F49" s="15" t="n">
        <f aca="false">(E49*100)/C49</f>
        <v>-1.31750162654522</v>
      </c>
      <c r="G49" s="17" t="n">
        <f aca="false">(F49/100)*G48+G48</f>
        <v>29992.0594125133</v>
      </c>
    </row>
    <row r="50" s="8" customFormat="true" ht="17" hidden="false" customHeight="false" outlineLevel="0" collapsed="false">
      <c r="A50" s="13" t="n">
        <v>40452</v>
      </c>
      <c r="B50" s="14" t="s">
        <v>11</v>
      </c>
      <c r="C50" s="14" t="n">
        <v>6229</v>
      </c>
      <c r="D50" s="14" t="n">
        <v>7159</v>
      </c>
      <c r="E50" s="14" t="n">
        <v>930</v>
      </c>
      <c r="F50" s="15" t="n">
        <f aca="false">(E50*100)/C50</f>
        <v>14.9301653555948</v>
      </c>
      <c r="G50" s="17" t="n">
        <f aca="false">(F50/100)*G49+G49</f>
        <v>34469.9234763498</v>
      </c>
    </row>
    <row r="51" s="8" customFormat="true" ht="17" hidden="false" customHeight="false" outlineLevel="0" collapsed="false">
      <c r="A51" s="13" t="n">
        <v>40756</v>
      </c>
      <c r="B51" s="14" t="s">
        <v>10</v>
      </c>
      <c r="C51" s="14" t="n">
        <v>7159</v>
      </c>
      <c r="D51" s="14" t="n">
        <v>5502</v>
      </c>
      <c r="E51" s="14" t="n">
        <v>1657</v>
      </c>
      <c r="F51" s="15" t="n">
        <f aca="false">(E51*100)/C51</f>
        <v>23.14569073893</v>
      </c>
      <c r="G51" s="17" t="n">
        <f aca="false">(F51/100)*G50+G50</f>
        <v>42448.2253621315</v>
      </c>
    </row>
    <row r="52" s="8" customFormat="true" ht="17" hidden="false" customHeight="false" outlineLevel="0" collapsed="false">
      <c r="A52" s="13" t="n">
        <v>40817</v>
      </c>
      <c r="B52" s="14" t="s">
        <v>11</v>
      </c>
      <c r="C52" s="14" t="n">
        <v>5502</v>
      </c>
      <c r="D52" s="14" t="n">
        <v>6772</v>
      </c>
      <c r="E52" s="14" t="n">
        <v>1270</v>
      </c>
      <c r="F52" s="15" t="n">
        <f aca="false">(E52*100)/C52</f>
        <v>23.0825154489277</v>
      </c>
      <c r="G52" s="17" t="n">
        <f aca="false">(F52/100)*G51+G51</f>
        <v>52246.3435391412</v>
      </c>
    </row>
    <row r="53" s="8" customFormat="true" ht="17" hidden="false" customHeight="false" outlineLevel="0" collapsed="false">
      <c r="A53" s="13" t="n">
        <v>41122</v>
      </c>
      <c r="B53" s="14" t="s">
        <v>10</v>
      </c>
      <c r="C53" s="14" t="n">
        <v>6772</v>
      </c>
      <c r="D53" s="14" t="n">
        <v>7228</v>
      </c>
      <c r="E53" s="14" t="n">
        <v>-456</v>
      </c>
      <c r="F53" s="15" t="n">
        <f aca="false">(E53*100)/C53</f>
        <v>-6.73360897814531</v>
      </c>
      <c r="G53" s="17" t="n">
        <f aca="false">(F53/100)*G52+G52</f>
        <v>48728.2790598369</v>
      </c>
    </row>
    <row r="54" s="8" customFormat="true" ht="17" hidden="false" customHeight="false" outlineLevel="0" collapsed="false">
      <c r="A54" s="13" t="n">
        <v>41183</v>
      </c>
      <c r="B54" s="14" t="s">
        <v>11</v>
      </c>
      <c r="C54" s="14" t="n">
        <v>7228</v>
      </c>
      <c r="D54" s="14" t="n">
        <v>8270</v>
      </c>
      <c r="E54" s="14" t="n">
        <v>1042</v>
      </c>
      <c r="F54" s="15" t="n">
        <f aca="false">(E54*100)/C54</f>
        <v>14.4161593801882</v>
      </c>
      <c r="G54" s="17" t="n">
        <f aca="false">(F54/100)*G53+G53</f>
        <v>55753.0254323258</v>
      </c>
    </row>
    <row r="55" s="8" customFormat="true" ht="17" hidden="false" customHeight="false" outlineLevel="0" collapsed="false">
      <c r="A55" s="13" t="n">
        <v>41487</v>
      </c>
      <c r="B55" s="14" t="s">
        <v>10</v>
      </c>
      <c r="C55" s="14" t="n">
        <v>8320</v>
      </c>
      <c r="D55" s="14" t="n">
        <v>8550</v>
      </c>
      <c r="E55" s="14" t="n">
        <v>-230</v>
      </c>
      <c r="F55" s="15" t="n">
        <f aca="false">(E55*100)/C55</f>
        <v>-2.76442307692308</v>
      </c>
      <c r="G55" s="17" t="n">
        <f aca="false">(F55/100)*G54+G54</f>
        <v>54211.7759311918</v>
      </c>
    </row>
    <row r="56" s="8" customFormat="true" ht="17" hidden="false" customHeight="false" outlineLevel="0" collapsed="false">
      <c r="A56" s="13" t="n">
        <v>41548</v>
      </c>
      <c r="B56" s="14" t="s">
        <v>11</v>
      </c>
      <c r="C56" s="14" t="n">
        <v>8630</v>
      </c>
      <c r="D56" s="14" t="n">
        <v>9367</v>
      </c>
      <c r="E56" s="14" t="n">
        <v>737</v>
      </c>
      <c r="F56" s="15" t="n">
        <f aca="false">(E56*100)/C56</f>
        <v>8.53997682502897</v>
      </c>
      <c r="G56" s="17" t="n">
        <f aca="false">(F56/100)*G55+G55</f>
        <v>58841.4490321522</v>
      </c>
    </row>
    <row r="57" s="8" customFormat="true" ht="17" hidden="false" customHeight="false" outlineLevel="0" collapsed="false">
      <c r="A57" s="18" t="n">
        <v>41852</v>
      </c>
      <c r="B57" s="16" t="s">
        <v>10</v>
      </c>
      <c r="C57" s="16" t="n">
        <v>9399</v>
      </c>
      <c r="D57" s="16" t="n">
        <v>9444</v>
      </c>
      <c r="E57" s="16" t="n">
        <v>-45</v>
      </c>
      <c r="F57" s="15" t="n">
        <f aca="false">(E57*100)/C57</f>
        <v>-0.4787743376955</v>
      </c>
      <c r="G57" s="17" t="n">
        <f aca="false">(F57/100)*G56+G56</f>
        <v>58559.7312742581</v>
      </c>
    </row>
    <row r="58" s="8" customFormat="true" ht="17" hidden="false" customHeight="false" outlineLevel="0" collapsed="false">
      <c r="A58" s="18" t="n">
        <v>41913</v>
      </c>
      <c r="B58" s="16" t="s">
        <v>11</v>
      </c>
      <c r="C58" s="16" t="n">
        <v>9436</v>
      </c>
      <c r="D58" s="16" t="n">
        <v>11322</v>
      </c>
      <c r="E58" s="16" t="n">
        <v>1886</v>
      </c>
      <c r="F58" s="15" t="n">
        <f aca="false">(E58*100)/C58</f>
        <v>19.9872827469267</v>
      </c>
      <c r="G58" s="17" t="n">
        <f aca="false">(F58/100)*G57+G57</f>
        <v>70264.2303398845</v>
      </c>
    </row>
    <row r="59" s="8" customFormat="true" ht="17" hidden="false" customHeight="false" outlineLevel="0" collapsed="false">
      <c r="A59" s="18" t="n">
        <v>42217</v>
      </c>
      <c r="B59" s="16" t="s">
        <v>10</v>
      </c>
      <c r="C59" s="16" t="n">
        <v>11322</v>
      </c>
      <c r="D59" s="16" t="n">
        <v>9661</v>
      </c>
      <c r="E59" s="16" t="n">
        <v>1661</v>
      </c>
      <c r="F59" s="15" t="n">
        <f aca="false">(E59*100)/C59</f>
        <v>14.670552905847</v>
      </c>
      <c r="G59" s="17" t="n">
        <f aca="false">(F59/100)*G58+G58</f>
        <v>80572.3814257835</v>
      </c>
    </row>
    <row r="60" s="8" customFormat="true" ht="17" hidden="false" customHeight="false" outlineLevel="0" collapsed="false">
      <c r="A60" s="18" t="n">
        <v>42278</v>
      </c>
      <c r="B60" s="16" t="s">
        <v>11</v>
      </c>
      <c r="C60" s="16" t="n">
        <v>9661</v>
      </c>
      <c r="D60" s="16" t="n">
        <v>10429</v>
      </c>
      <c r="E60" s="16" t="n">
        <v>768</v>
      </c>
      <c r="F60" s="15" t="n">
        <f aca="false">(E60*100)/C60</f>
        <v>7.94948763068005</v>
      </c>
      <c r="G60" s="17" t="n">
        <f aca="false">(F60/100)*G59+G59</f>
        <v>86977.4729209705</v>
      </c>
    </row>
    <row r="61" s="16" customFormat="true" ht="17" hidden="false" customHeight="false" outlineLevel="0" collapsed="false">
      <c r="A61" s="18" t="n">
        <v>42583</v>
      </c>
      <c r="B61" s="16" t="s">
        <v>10</v>
      </c>
      <c r="C61" s="16" t="n">
        <v>10429</v>
      </c>
      <c r="D61" s="16" t="n">
        <v>10511</v>
      </c>
      <c r="E61" s="16" t="n">
        <v>-82</v>
      </c>
      <c r="F61" s="19" t="n">
        <f aca="false">(E61*100)/C61</f>
        <v>-0.786269057435996</v>
      </c>
      <c r="G61" s="17" t="n">
        <f aca="false">(F61/100)*G60+G60</f>
        <v>86293.5959644532</v>
      </c>
    </row>
    <row r="62" s="16" customFormat="true" ht="17" hidden="false" customHeight="false" outlineLevel="0" collapsed="false">
      <c r="A62" s="18" t="n">
        <v>42644</v>
      </c>
      <c r="B62" s="16" t="s">
        <v>11</v>
      </c>
      <c r="C62" s="16" t="n">
        <v>10511</v>
      </c>
      <c r="D62" s="16" t="n">
        <v>12146</v>
      </c>
      <c r="E62" s="16" t="n">
        <v>1635</v>
      </c>
      <c r="F62" s="19" t="n">
        <f aca="false">(E62*100)/C62</f>
        <v>15.5551327181048</v>
      </c>
      <c r="G62" s="17" t="n">
        <f aca="false">(F62/100)*G61+G61</f>
        <v>99716.679343949</v>
      </c>
    </row>
    <row r="63" s="16" customFormat="true" ht="17" hidden="false" customHeight="false" outlineLevel="0" collapsed="false">
      <c r="A63" s="18" t="n">
        <v>42948</v>
      </c>
      <c r="B63" s="16" t="s">
        <v>10</v>
      </c>
      <c r="C63" s="16" t="n">
        <v>12146</v>
      </c>
      <c r="D63" s="16" t="n">
        <v>12846</v>
      </c>
      <c r="E63" s="16" t="n">
        <v>-700</v>
      </c>
      <c r="F63" s="19" t="n">
        <f aca="false">(E63*100)/C63</f>
        <v>-5.76321422690598</v>
      </c>
      <c r="G63" s="17" t="n">
        <f aca="false">(F63/100)*G62+G62</f>
        <v>93969.7934934003</v>
      </c>
    </row>
    <row r="64" s="16" customFormat="true" ht="17" hidden="false" customHeight="false" outlineLevel="0" collapsed="false">
      <c r="A64" s="18" t="n">
        <v>43009</v>
      </c>
      <c r="B64" s="16" t="s">
        <v>11</v>
      </c>
      <c r="C64" s="16" t="n">
        <v>12846</v>
      </c>
      <c r="D64" s="16" t="n">
        <v>12859</v>
      </c>
      <c r="E64" s="16" t="n">
        <v>13</v>
      </c>
      <c r="F64" s="19" t="n">
        <f aca="false">(E64*100)/C64</f>
        <v>0.101198816752296</v>
      </c>
      <c r="G64" s="17" t="n">
        <f aca="false">(F64/100)*G63+G63</f>
        <v>94064.8898125202</v>
      </c>
    </row>
    <row r="65" s="16" customFormat="true" ht="17" hidden="false" customHeight="false" outlineLevel="0" collapsed="false">
      <c r="A65" s="18" t="n">
        <v>43315</v>
      </c>
      <c r="B65" s="16" t="s">
        <v>10</v>
      </c>
      <c r="C65" s="16" t="n">
        <v>12859</v>
      </c>
      <c r="D65" s="16" t="n">
        <v>12259</v>
      </c>
      <c r="E65" s="16" t="n">
        <v>600</v>
      </c>
      <c r="F65" s="19" t="n">
        <f aca="false">(E65*100)/C65</f>
        <v>4.66599268994479</v>
      </c>
      <c r="G65" s="17" t="n">
        <f aca="false">(F65/100)*G64+G64</f>
        <v>98453.9506949771</v>
      </c>
    </row>
    <row r="66" s="16" customFormat="true" ht="17" hidden="false" customHeight="false" outlineLevel="0" collapsed="false">
      <c r="A66" s="20" t="n">
        <v>43374</v>
      </c>
      <c r="B66" s="16" t="s">
        <v>11</v>
      </c>
      <c r="C66" s="16" t="n">
        <v>12250</v>
      </c>
      <c r="D66" s="16" t="n">
        <v>12194</v>
      </c>
      <c r="E66" s="16" t="n">
        <v>-56</v>
      </c>
      <c r="F66" s="19" t="n">
        <f aca="false">(E66*100)/C66</f>
        <v>-0.457142857142857</v>
      </c>
      <c r="G66" s="17" t="n">
        <f aca="false">(F66/100)*G65+G65</f>
        <v>98003.8754918</v>
      </c>
    </row>
    <row r="67" s="16" customFormat="true" ht="17" hidden="false" customHeight="false" outlineLevel="0" collapsed="false">
      <c r="A67" s="20" t="n">
        <v>43678</v>
      </c>
      <c r="B67" s="16" t="s">
        <v>10</v>
      </c>
      <c r="C67" s="16" t="n">
        <v>12194</v>
      </c>
      <c r="D67" s="16" t="n">
        <v>12430</v>
      </c>
      <c r="E67" s="16" t="n">
        <v>-236</v>
      </c>
      <c r="F67" s="19" t="n">
        <f aca="false">(E67*100)/C67</f>
        <v>-1.93537805478104</v>
      </c>
      <c r="G67" s="17" t="n">
        <f aca="false">(F67/100)*G66+G66</f>
        <v>96107.1299926968</v>
      </c>
    </row>
    <row r="68" s="16" customFormat="true" ht="17" hidden="false" customHeight="false" outlineLevel="0" collapsed="false">
      <c r="A68" s="20" t="n">
        <v>43739</v>
      </c>
      <c r="B68" s="16" t="s">
        <v>11</v>
      </c>
      <c r="C68" s="16" t="n">
        <v>12475</v>
      </c>
      <c r="D68" s="16" t="n">
        <v>12360</v>
      </c>
      <c r="E68" s="16" t="n">
        <v>-115</v>
      </c>
      <c r="F68" s="19" t="n">
        <f aca="false">(E68*100)/C68</f>
        <v>-0.92184368737475</v>
      </c>
      <c r="G68" s="17" t="n">
        <f aca="false">(F68/100)*G67+G67</f>
        <v>95221.1724817421</v>
      </c>
    </row>
    <row r="69" s="16" customFormat="true" ht="17" hidden="false" customHeight="false" outlineLevel="0" collapsed="false">
      <c r="A69" s="20" t="n">
        <v>44044</v>
      </c>
      <c r="B69" s="16" t="s">
        <v>10</v>
      </c>
      <c r="C69" s="16" t="n">
        <v>12360</v>
      </c>
      <c r="D69" s="16" t="n">
        <v>12359</v>
      </c>
      <c r="E69" s="16" t="n">
        <v>1</v>
      </c>
      <c r="F69" s="19" t="n">
        <f aca="false">(E69*100)/C69</f>
        <v>0.00809061488673139</v>
      </c>
      <c r="G69" s="17" t="n">
        <f aca="false">(F69/100)*G68+G68</f>
        <v>95228.8764600982</v>
      </c>
    </row>
    <row r="70" s="16" customFormat="true" ht="17" hidden="false" customHeight="false" outlineLevel="0" collapsed="false">
      <c r="A70" s="20" t="n">
        <v>44105</v>
      </c>
      <c r="B70" s="16" t="s">
        <v>11</v>
      </c>
      <c r="C70" s="16" t="n">
        <v>12359</v>
      </c>
      <c r="D70" s="16" t="n">
        <v>15562</v>
      </c>
      <c r="E70" s="16" t="n">
        <f aca="false">(D70-C70)</f>
        <v>3203</v>
      </c>
      <c r="F70" s="19" t="n">
        <f aca="false">(E70*100)/C70</f>
        <v>25.9163362731613</v>
      </c>
      <c r="G70" s="17" t="n">
        <f aca="false">(F70/100)*G69+G69</f>
        <v>119908.712312651</v>
      </c>
    </row>
    <row r="71" s="16" customFormat="true" ht="17" hidden="false" customHeight="false" outlineLevel="0" collapsed="false">
      <c r="A71" s="20" t="n">
        <v>44410</v>
      </c>
      <c r="B71" s="16" t="s">
        <v>10</v>
      </c>
      <c r="C71" s="16" t="n">
        <v>15562</v>
      </c>
      <c r="D71" s="16" t="n">
        <v>15110</v>
      </c>
      <c r="E71" s="16" t="n">
        <f aca="false">(D71-C71)</f>
        <v>-452</v>
      </c>
      <c r="F71" s="19" t="n">
        <f aca="false">(E71*100)/C71</f>
        <v>-2.90451098830485</v>
      </c>
      <c r="G71" s="17" t="n">
        <f aca="false">(F71/100)*G70+G70</f>
        <v>116425.950587595</v>
      </c>
    </row>
    <row r="72" s="16" customFormat="true" ht="17" hidden="false" customHeight="false" outlineLevel="0" collapsed="false">
      <c r="A72" s="20" t="n">
        <v>44470</v>
      </c>
      <c r="B72" s="16" t="s">
        <v>11</v>
      </c>
      <c r="C72" s="16" t="n">
        <v>15110</v>
      </c>
      <c r="D72" s="16" t="n">
        <v>15280</v>
      </c>
      <c r="E72" s="16" t="n">
        <f aca="false">(D72-C72)</f>
        <v>170</v>
      </c>
      <c r="F72" s="19" t="n">
        <f aca="false">(E72*100)/C72</f>
        <v>1.12508272667108</v>
      </c>
      <c r="G72" s="17" t="n">
        <f aca="false">(F72/100)*G71+G71</f>
        <v>117735.838847018</v>
      </c>
    </row>
    <row r="73" s="16" customFormat="true" ht="17" hidden="false" customHeight="false" outlineLevel="0" collapsed="false">
      <c r="A73" s="20" t="n">
        <v>44531</v>
      </c>
      <c r="B73" s="16" t="s">
        <v>12</v>
      </c>
      <c r="C73" s="16" t="n">
        <v>15280</v>
      </c>
      <c r="D73" s="16" t="n">
        <v>15868</v>
      </c>
      <c r="E73" s="16" t="n">
        <f aca="false">(D73-C73)</f>
        <v>588</v>
      </c>
      <c r="F73" s="19" t="n">
        <f aca="false">(E73*100)/C73*2</f>
        <v>7.69633507853403</v>
      </c>
      <c r="G73" s="17" t="n">
        <f aca="false">(F73/100)*G72+G72</f>
        <v>126797.183512208</v>
      </c>
    </row>
    <row r="74" s="16" customFormat="true" ht="17" hidden="false" customHeight="false" outlineLevel="0" collapsed="false">
      <c r="A74" s="20" t="n">
        <v>44562</v>
      </c>
      <c r="B74" s="16" t="s">
        <v>11</v>
      </c>
      <c r="C74" s="16" t="n">
        <v>15868</v>
      </c>
      <c r="D74" s="16" t="n">
        <v>13471</v>
      </c>
      <c r="E74" s="16" t="n">
        <f aca="false">(D74-C74)</f>
        <v>-2397</v>
      </c>
      <c r="F74" s="19" t="n">
        <f aca="false">(E74*100)/C74</f>
        <v>-15.1058734560121</v>
      </c>
      <c r="G74" s="17" t="n">
        <f aca="false">(F74/100)*G73+G73</f>
        <v>107643.361425066</v>
      </c>
    </row>
    <row r="75" s="16" customFormat="true" ht="17" hidden="false" customHeight="false" outlineLevel="0" collapsed="false">
      <c r="A75" s="20" t="n">
        <v>44774</v>
      </c>
      <c r="B75" s="16" t="s">
        <v>10</v>
      </c>
      <c r="C75" s="16" t="n">
        <v>13471</v>
      </c>
      <c r="D75" s="16" t="n">
        <v>11952</v>
      </c>
      <c r="E75" s="16" t="n">
        <v>1519</v>
      </c>
      <c r="F75" s="19" t="n">
        <f aca="false">(E75*100)/C75</f>
        <v>11.2760745304729</v>
      </c>
      <c r="G75" s="17" t="n">
        <f aca="false">(F75/100)*G74+G74</f>
        <v>119781.307086463</v>
      </c>
    </row>
    <row r="76" s="16" customFormat="true" ht="17" hidden="false" customHeight="false" outlineLevel="0" collapsed="false">
      <c r="A76" s="20" t="n">
        <v>44835</v>
      </c>
      <c r="B76" s="16" t="s">
        <v>11</v>
      </c>
      <c r="C76" s="16" t="n">
        <v>11952</v>
      </c>
      <c r="D76" s="16" t="n">
        <v>14544</v>
      </c>
      <c r="E76" s="16" t="n">
        <f aca="false">(D76-C76)</f>
        <v>2592</v>
      </c>
      <c r="F76" s="19" t="n">
        <f aca="false">(E76*100)/C76</f>
        <v>21.6867469879518</v>
      </c>
      <c r="G76" s="17" t="n">
        <f aca="false">(F76/100)*G75+G75</f>
        <v>145757.976093166</v>
      </c>
    </row>
    <row r="77" s="16" customFormat="true" ht="17" hidden="false" customHeight="false" outlineLevel="0" collapsed="false">
      <c r="A77" s="20" t="n">
        <v>44896</v>
      </c>
      <c r="B77" s="16" t="s">
        <v>12</v>
      </c>
      <c r="C77" s="16" t="n">
        <v>14544</v>
      </c>
      <c r="D77" s="16" t="n">
        <v>13924</v>
      </c>
      <c r="E77" s="16" t="n">
        <f aca="false">(D77-C77)</f>
        <v>-620</v>
      </c>
      <c r="F77" s="19" t="n">
        <f aca="false">(E77*100)/C77*2</f>
        <v>-8.52585258525853</v>
      </c>
      <c r="G77" s="17" t="n">
        <f aca="false">(F77/100)*G76+G76</f>
        <v>133330.865920206</v>
      </c>
    </row>
    <row r="78" s="16" customFormat="true" ht="17" hidden="false" customHeight="false" outlineLevel="0" collapsed="false">
      <c r="A78" s="20" t="n">
        <v>44927</v>
      </c>
      <c r="B78" s="16" t="s">
        <v>11</v>
      </c>
      <c r="C78" s="16" t="n">
        <v>13992</v>
      </c>
      <c r="D78" s="16" t="n">
        <v>16448</v>
      </c>
      <c r="E78" s="16" t="n">
        <f aca="false">(D78-C78)</f>
        <v>2456</v>
      </c>
      <c r="F78" s="19" t="n">
        <f aca="false">(E78*100)/C78</f>
        <v>17.5528873642081</v>
      </c>
      <c r="G78" s="17" t="n">
        <f aca="false">(F78/100)*G77+G77</f>
        <v>156734.282636903</v>
      </c>
    </row>
    <row r="79" s="16" customFormat="true" ht="17" hidden="false" customHeight="false" outlineLevel="0" collapsed="false">
      <c r="A79" s="20" t="n">
        <v>45139</v>
      </c>
      <c r="B79" s="16" t="s">
        <v>10</v>
      </c>
      <c r="C79" s="16" t="n">
        <v>16448</v>
      </c>
      <c r="D79" s="16" t="n">
        <v>15387</v>
      </c>
      <c r="E79" s="16" t="n">
        <v>1061</v>
      </c>
      <c r="F79" s="19" t="n">
        <f aca="false">(E79*100)/C79</f>
        <v>6.45063229571985</v>
      </c>
      <c r="G79" s="17" t="n">
        <f aca="false">(F79/100)*G78+G78</f>
        <v>166844.634891144</v>
      </c>
    </row>
    <row r="80" s="16" customFormat="true" ht="17" hidden="false" customHeight="false" outlineLevel="0" collapsed="false">
      <c r="A80" s="20" t="n">
        <v>45200</v>
      </c>
      <c r="B80" s="16" t="s">
        <v>11</v>
      </c>
      <c r="C80" s="16" t="n">
        <v>15387</v>
      </c>
      <c r="D80" s="16" t="n">
        <v>16231</v>
      </c>
      <c r="E80" s="16" t="n">
        <f aca="false">(D80-C80)</f>
        <v>844</v>
      </c>
      <c r="F80" s="19" t="n">
        <f aca="false">(E80*100)/C80</f>
        <v>5.48514980178072</v>
      </c>
      <c r="G80" s="17" t="n">
        <f aca="false">(F80/100)*G79+G79</f>
        <v>175996.313051158</v>
      </c>
    </row>
    <row r="81" s="16" customFormat="true" ht="17" hidden="false" customHeight="false" outlineLevel="0" collapsed="false">
      <c r="A81" s="20" t="n">
        <v>45261</v>
      </c>
      <c r="B81" s="16" t="s">
        <v>12</v>
      </c>
      <c r="C81" s="16" t="n">
        <v>16231</v>
      </c>
      <c r="D81" s="16" t="n">
        <v>16700</v>
      </c>
      <c r="E81" s="16" t="n">
        <f aca="false">(D81-C81)</f>
        <v>469</v>
      </c>
      <c r="F81" s="19" t="n">
        <f aca="false">(E81*100)/C81</f>
        <v>2.88953237631692</v>
      </c>
      <c r="G81" s="17" t="n">
        <f aca="false">(F81/100)*G80+G80</f>
        <v>181081.783497895</v>
      </c>
    </row>
    <row r="82" s="16" customFormat="true" ht="17" hidden="false" customHeight="false" outlineLevel="0" collapsed="false">
      <c r="A82" s="20" t="n">
        <v>45293</v>
      </c>
      <c r="B82" s="16" t="s">
        <v>11</v>
      </c>
      <c r="C82" s="16" t="n">
        <v>16700</v>
      </c>
      <c r="D82" s="16" t="n">
        <v>18432</v>
      </c>
      <c r="E82" s="16" t="n">
        <f aca="false">(D82-C82)</f>
        <v>1732</v>
      </c>
      <c r="F82" s="19" t="n">
        <f aca="false">(E82*100)/C82</f>
        <v>10.3712574850299</v>
      </c>
      <c r="G82" s="17" t="n">
        <f aca="false">(F82/100)*G81+G81</f>
        <v>199862.241522946</v>
      </c>
    </row>
    <row r="83" s="16" customFormat="true" ht="17" hidden="false" customHeight="false" outlineLevel="0" collapsed="false">
      <c r="A83" s="20" t="n">
        <v>45505</v>
      </c>
      <c r="B83" s="16" t="s">
        <v>10</v>
      </c>
      <c r="C83" s="16" t="n">
        <v>18432</v>
      </c>
      <c r="D83" s="16" t="n">
        <v>19409</v>
      </c>
      <c r="E83" s="16" t="n">
        <v>-977</v>
      </c>
      <c r="F83" s="19" t="n">
        <f aca="false">(E83*100)/C83</f>
        <v>-5.30056423611111</v>
      </c>
      <c r="G83" s="17" t="n">
        <f aca="false">(F83/100)*G82+G82</f>
        <v>189268.415027291</v>
      </c>
    </row>
    <row r="84" s="16" customFormat="true" ht="17" hidden="false" customHeight="false" outlineLevel="0" collapsed="false">
      <c r="A84" s="20" t="n">
        <v>45566</v>
      </c>
      <c r="B84" s="16" t="s">
        <v>11</v>
      </c>
      <c r="C84" s="16" t="n">
        <v>19409</v>
      </c>
      <c r="F84" s="19"/>
      <c r="G84" s="21"/>
    </row>
    <row r="85" s="16" customFormat="true" ht="17" hidden="false" customHeight="false" outlineLevel="0" collapsed="false">
      <c r="A85" s="20"/>
      <c r="F85" s="19"/>
      <c r="G85" s="21"/>
    </row>
    <row r="86" s="16" customFormat="true" ht="17" hidden="false" customHeight="false" outlineLevel="0" collapsed="false">
      <c r="A86" s="20"/>
      <c r="F86" s="19"/>
      <c r="G86" s="21"/>
    </row>
    <row r="87" s="16" customFormat="true" ht="17" hidden="false" customHeight="false" outlineLevel="0" collapsed="false">
      <c r="A87" s="20"/>
      <c r="F87" s="19"/>
      <c r="G87" s="21"/>
    </row>
    <row r="88" s="16" customFormat="true" ht="17" hidden="false" customHeight="false" outlineLevel="0" collapsed="false">
      <c r="A88" s="20"/>
      <c r="F88" s="19"/>
      <c r="G88" s="21"/>
    </row>
    <row r="89" s="16" customFormat="true" ht="17" hidden="false" customHeight="false" outlineLevel="0" collapsed="false">
      <c r="A89" s="20"/>
      <c r="F89" s="19"/>
      <c r="G89" s="21"/>
    </row>
    <row r="90" s="16" customFormat="true" ht="17" hidden="false" customHeight="false" outlineLevel="0" collapsed="false">
      <c r="A90" s="20"/>
      <c r="F90" s="19"/>
      <c r="G90" s="21"/>
    </row>
    <row r="91" customFormat="false" ht="14.65" hidden="false" customHeight="false" outlineLevel="0" collapsed="false">
      <c r="F91" s="0"/>
    </row>
    <row r="92" customFormat="false" ht="16.85" hidden="false" customHeight="false" outlineLevel="0" collapsed="false">
      <c r="A92" s="8" t="s">
        <v>13</v>
      </c>
      <c r="B92" s="0" t="n">
        <v>75</v>
      </c>
      <c r="D92" s="22"/>
      <c r="F92" s="0"/>
    </row>
    <row r="93" customFormat="false" ht="14.65" hidden="false" customHeight="false" outlineLevel="0" collapsed="false">
      <c r="A93" s="23" t="s">
        <v>14</v>
      </c>
      <c r="B93" s="0" t="n">
        <v>30</v>
      </c>
      <c r="C93" s="22"/>
      <c r="F93" s="0"/>
    </row>
    <row r="94" customFormat="false" ht="14.65" hidden="false" customHeight="false" outlineLevel="0" collapsed="false">
      <c r="A94" s="23" t="s">
        <v>15</v>
      </c>
      <c r="B94" s="0" t="n">
        <v>8</v>
      </c>
      <c r="C94" s="22"/>
      <c r="F94" s="0"/>
    </row>
    <row r="95" customFormat="false" ht="14.65" hidden="false" customHeight="false" outlineLevel="0" collapsed="false">
      <c r="A95" s="23" t="s">
        <v>16</v>
      </c>
      <c r="B95" s="0" t="n">
        <v>20</v>
      </c>
      <c r="C95" s="22"/>
      <c r="F95" s="0"/>
    </row>
    <row r="96" customFormat="false" ht="14.65" hidden="false" customHeight="false" outlineLevel="0" collapsed="false">
      <c r="A96" s="23" t="s">
        <v>17</v>
      </c>
      <c r="B96" s="0" t="n">
        <v>17</v>
      </c>
      <c r="C96" s="22"/>
      <c r="F96" s="0"/>
    </row>
    <row r="98" customFormat="false" ht="14.65" hidden="false" customHeight="false" outlineLevel="0" collapsed="false">
      <c r="A98" s="0" t="s">
        <v>18</v>
      </c>
      <c r="B98" s="0" t="n">
        <v>50</v>
      </c>
      <c r="C98" s="22" t="n">
        <v>0.667</v>
      </c>
    </row>
    <row r="99" customFormat="false" ht="14.65" hidden="false" customHeight="false" outlineLevel="0" collapsed="false">
      <c r="A99" s="0" t="s">
        <v>19</v>
      </c>
      <c r="B99" s="0" t="n">
        <v>25</v>
      </c>
      <c r="C99" s="22" t="n">
        <v>0.333</v>
      </c>
    </row>
    <row r="101" customFormat="false" ht="14.65" hidden="false" customHeight="false" outlineLevel="0" collapsed="false">
      <c r="C101" s="22"/>
    </row>
    <row r="102" customFormat="false" ht="14.65" hidden="false" customHeight="false" outlineLevel="0" collapsed="false">
      <c r="C102" s="22"/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1"/>
  <sheetViews>
    <sheetView showFormulas="false" showGridLines="true" showRowColHeaders="true" showZeros="true" rightToLeft="false" tabSelected="false" showOutlineSymbols="true" defaultGridColor="true" view="normal" topLeftCell="A55" colorId="64" zoomScale="85" zoomScaleNormal="85" zoomScalePageLayoutView="100" workbookViewId="0">
      <selection pane="topLeft" activeCell="I66" activeCellId="0" sqref="I66"/>
    </sheetView>
  </sheetViews>
  <sheetFormatPr defaultColWidth="11.01171875" defaultRowHeight="13.2" zeroHeight="false" outlineLevelRow="0" outlineLevelCol="0"/>
  <cols>
    <col collapsed="false" customWidth="true" hidden="false" outlineLevel="0" max="1" min="1" style="0" width="16.05"/>
    <col collapsed="false" customWidth="true" hidden="false" outlineLevel="0" max="2" min="2" style="0" width="17.5"/>
    <col collapsed="false" customWidth="true" hidden="false" outlineLevel="0" max="3" min="3" style="0" width="15.95"/>
    <col collapsed="false" customWidth="true" hidden="false" outlineLevel="0" max="4" min="4" style="0" width="18.61"/>
    <col collapsed="false" customWidth="true" hidden="false" outlineLevel="0" max="5" min="5" style="1" width="19.28"/>
    <col collapsed="false" customWidth="true" hidden="false" outlineLevel="0" max="6" min="6" style="24" width="24.28"/>
    <col collapsed="false" customWidth="true" hidden="false" outlineLevel="0" max="8" min="8" style="0" width="13.28"/>
    <col collapsed="false" customWidth="true" hidden="false" outlineLevel="0" max="9" min="9" style="0" width="15.95"/>
    <col collapsed="false" customWidth="true" hidden="false" outlineLevel="0" max="10" min="10" style="0" width="11.39"/>
  </cols>
  <sheetData>
    <row r="1" s="2" customFormat="true" ht="17.4" hidden="false" customHeight="false" outlineLevel="0" collapsed="false">
      <c r="C1" s="3" t="s">
        <v>0</v>
      </c>
      <c r="E1" s="4"/>
      <c r="F1" s="25"/>
    </row>
    <row r="2" s="5" customFormat="true" ht="15.6" hidden="false" customHeight="false" outlineLevel="0" collapsed="false">
      <c r="C2" s="6"/>
      <c r="E2" s="7"/>
      <c r="F2" s="26"/>
    </row>
    <row r="3" s="5" customFormat="true" ht="15.6" hidden="false" customHeight="false" outlineLevel="0" collapsed="false">
      <c r="A3" s="5" t="s">
        <v>20</v>
      </c>
      <c r="C3" s="6"/>
      <c r="E3" s="7"/>
      <c r="F3" s="26"/>
    </row>
    <row r="4" s="5" customFormat="true" ht="15.6" hidden="false" customHeight="false" outlineLevel="0" collapsed="false">
      <c r="C4" s="6"/>
      <c r="E4" s="7"/>
      <c r="F4" s="26"/>
    </row>
    <row r="5" s="5" customFormat="true" ht="15.6" hidden="false" customHeight="false" outlineLevel="0" collapsed="false">
      <c r="A5" s="5" t="s">
        <v>21</v>
      </c>
      <c r="C5" s="6"/>
      <c r="E5" s="7"/>
      <c r="F5" s="26"/>
    </row>
    <row r="6" s="8" customFormat="true" ht="15" hidden="false" customHeight="false" outlineLevel="0" collapsed="false">
      <c r="E6" s="9"/>
      <c r="F6" s="27"/>
    </row>
    <row r="7" s="8" customFormat="true" ht="15" hidden="false" customHeight="false" outlineLevel="0" collapsed="false">
      <c r="E7" s="9"/>
      <c r="F7" s="27"/>
    </row>
    <row r="8" s="12" customFormat="true" ht="15.6" hidden="false" customHeight="false" outlineLevel="0" collapsed="false">
      <c r="A8" s="28" t="s">
        <v>3</v>
      </c>
      <c r="B8" s="28" t="s">
        <v>5</v>
      </c>
      <c r="C8" s="28" t="s">
        <v>6</v>
      </c>
      <c r="D8" s="28" t="s">
        <v>7</v>
      </c>
      <c r="E8" s="29" t="s">
        <v>8</v>
      </c>
      <c r="F8" s="30" t="s">
        <v>9</v>
      </c>
      <c r="H8" s="28" t="s">
        <v>22</v>
      </c>
      <c r="I8" s="28" t="s">
        <v>23</v>
      </c>
      <c r="J8" s="28" t="s">
        <v>24</v>
      </c>
    </row>
    <row r="9" s="16" customFormat="true" ht="15" hidden="false" customHeight="false" outlineLevel="0" collapsed="false">
      <c r="A9" s="31" t="n">
        <v>33086</v>
      </c>
      <c r="B9" s="32" t="n">
        <v>1892</v>
      </c>
      <c r="C9" s="32" t="n">
        <v>1371</v>
      </c>
      <c r="D9" s="32" t="n">
        <f aca="false">(B9-C9)</f>
        <v>521</v>
      </c>
      <c r="E9" s="33" t="n">
        <f aca="false">(D9*100)/B9</f>
        <v>27.5369978858351</v>
      </c>
      <c r="F9" s="34" t="n">
        <f aca="false">(E9/100)*1000+1000</f>
        <v>1275.36997885835</v>
      </c>
      <c r="H9" s="32" t="n">
        <v>1990</v>
      </c>
      <c r="I9" s="33" t="n">
        <f aca="false">(E9+E10)</f>
        <v>45.8448024080816</v>
      </c>
      <c r="J9" s="32" t="n">
        <f aca="false">((1000*(I9/100))+1000)</f>
        <v>1458.44802408082</v>
      </c>
      <c r="K9" s="16" t="n">
        <v>1000</v>
      </c>
    </row>
    <row r="10" s="16" customFormat="true" ht="15" hidden="false" customHeight="false" outlineLevel="0" collapsed="false">
      <c r="A10" s="31" t="n">
        <v>33147</v>
      </c>
      <c r="B10" s="32" t="n">
        <v>1371</v>
      </c>
      <c r="C10" s="32" t="n">
        <v>1622</v>
      </c>
      <c r="D10" s="32" t="n">
        <v>251</v>
      </c>
      <c r="E10" s="33" t="n">
        <f aca="false">(D10*100)/B10</f>
        <v>18.3078045222465</v>
      </c>
      <c r="F10" s="34" t="n">
        <f aca="false">(E10/100)*F9+F9</f>
        <v>1508.86222152315</v>
      </c>
      <c r="H10" s="35" t="n">
        <v>1991</v>
      </c>
      <c r="I10" s="33" t="n">
        <f aca="false">(E11+E12)</f>
        <v>1.60215872380429</v>
      </c>
      <c r="J10" s="32" t="n">
        <f aca="false">((J9*(I10/100)+J9))</f>
        <v>1481.81467633078</v>
      </c>
    </row>
    <row r="11" s="16" customFormat="true" ht="15" hidden="false" customHeight="false" outlineLevel="0" collapsed="false">
      <c r="A11" s="31" t="n">
        <v>33451</v>
      </c>
      <c r="B11" s="32" t="n">
        <v>1627</v>
      </c>
      <c r="C11" s="32" t="n">
        <v>1607</v>
      </c>
      <c r="D11" s="32" t="n">
        <v>20</v>
      </c>
      <c r="E11" s="33" t="n">
        <f aca="false">(D11*100)/B11</f>
        <v>1.22925629993854</v>
      </c>
      <c r="F11" s="34" t="n">
        <f aca="false">(E11/100)*F10+F10</f>
        <v>1527.41000543862</v>
      </c>
      <c r="H11" s="35" t="n">
        <v>1992</v>
      </c>
      <c r="I11" s="33" t="n">
        <v>31.3</v>
      </c>
      <c r="J11" s="32" t="n">
        <f aca="false">((J10*(I11/100)+J10))</f>
        <v>1945.62267002231</v>
      </c>
    </row>
    <row r="12" s="16" customFormat="true" ht="15" hidden="false" customHeight="false" outlineLevel="0" collapsed="false">
      <c r="A12" s="31" t="n">
        <v>33512</v>
      </c>
      <c r="B12" s="32" t="n">
        <v>1609</v>
      </c>
      <c r="C12" s="32" t="n">
        <v>1615</v>
      </c>
      <c r="D12" s="32" t="n">
        <v>6</v>
      </c>
      <c r="E12" s="33" t="n">
        <f aca="false">(D12*100)/B12</f>
        <v>0.372902423865755</v>
      </c>
      <c r="F12" s="34" t="n">
        <f aca="false">(E12/100)*F11+F11</f>
        <v>1533.10575437127</v>
      </c>
      <c r="H12" s="32" t="n">
        <v>1993</v>
      </c>
      <c r="I12" s="32" t="n">
        <v>-1.5</v>
      </c>
      <c r="J12" s="32" t="n">
        <f aca="false">((J11*(I12/100)+J11))</f>
        <v>1916.43832997198</v>
      </c>
    </row>
    <row r="13" s="16" customFormat="true" ht="15" hidden="false" customHeight="false" outlineLevel="0" collapsed="false">
      <c r="A13" s="31" t="n">
        <v>33817</v>
      </c>
      <c r="B13" s="32" t="n">
        <v>1602</v>
      </c>
      <c r="C13" s="32" t="n">
        <v>1466</v>
      </c>
      <c r="D13" s="32" t="n">
        <v>136</v>
      </c>
      <c r="E13" s="33" t="n">
        <f aca="false">(D13*100)/B13</f>
        <v>8.48938826466916</v>
      </c>
      <c r="F13" s="34" t="n">
        <f aca="false">(E13/100)*F12+F12</f>
        <v>1663.25705436783</v>
      </c>
      <c r="H13" s="32" t="n">
        <v>1994</v>
      </c>
      <c r="I13" s="32" t="n">
        <v>10.2</v>
      </c>
      <c r="J13" s="32" t="n">
        <f aca="false">((J12*(I13/100)+J12))</f>
        <v>2111.91503962912</v>
      </c>
    </row>
    <row r="14" s="16" customFormat="true" ht="15" hidden="false" customHeight="false" outlineLevel="0" collapsed="false">
      <c r="A14" s="31" t="n">
        <v>33878</v>
      </c>
      <c r="B14" s="32" t="n">
        <v>1468</v>
      </c>
      <c r="C14" s="32" t="n">
        <v>1803</v>
      </c>
      <c r="D14" s="32" t="n">
        <v>335</v>
      </c>
      <c r="E14" s="33" t="n">
        <f aca="false">(D14*100)/B14</f>
        <v>22.8201634877384</v>
      </c>
      <c r="F14" s="34" t="n">
        <f aca="false">(E14/100)*F13+F13</f>
        <v>2042.81503339591</v>
      </c>
      <c r="H14" s="32" t="n">
        <f aca="false">(H13+1)</f>
        <v>1995</v>
      </c>
      <c r="I14" s="32" t="n">
        <v>14.6</v>
      </c>
      <c r="J14" s="32" t="n">
        <f aca="false">((J13*(I14/100)+J13))</f>
        <v>2420.25463541497</v>
      </c>
      <c r="L14" s="36" t="n">
        <v>11.85</v>
      </c>
    </row>
    <row r="15" s="16" customFormat="true" ht="15" hidden="false" customHeight="false" outlineLevel="0" collapsed="false">
      <c r="A15" s="31" t="n">
        <v>34183</v>
      </c>
      <c r="B15" s="32" t="n">
        <v>1795</v>
      </c>
      <c r="C15" s="32" t="n">
        <v>1916</v>
      </c>
      <c r="D15" s="32" t="n">
        <v>-121</v>
      </c>
      <c r="E15" s="33" t="n">
        <f aca="false">(D15*100)/B15</f>
        <v>-6.74094707520891</v>
      </c>
      <c r="F15" s="34" t="n">
        <f aca="false">(E15/100)*F14+F14</f>
        <v>1905.10995315028</v>
      </c>
      <c r="H15" s="32" t="n">
        <f aca="false">(H14+1)</f>
        <v>1996</v>
      </c>
      <c r="I15" s="32" t="n">
        <v>59.5</v>
      </c>
      <c r="J15" s="32" t="n">
        <f aca="false">((J14*(I15/100)+J14))</f>
        <v>3860.30614348688</v>
      </c>
    </row>
    <row r="16" s="16" customFormat="true" ht="15" hidden="false" customHeight="false" outlineLevel="0" collapsed="false">
      <c r="A16" s="31" t="n">
        <v>34243</v>
      </c>
      <c r="B16" s="32" t="n">
        <v>1912</v>
      </c>
      <c r="C16" s="32" t="n">
        <v>2011</v>
      </c>
      <c r="D16" s="32" t="n">
        <v>99</v>
      </c>
      <c r="E16" s="33" t="n">
        <f aca="false">(D16*100)/B16</f>
        <v>5.17782426778243</v>
      </c>
      <c r="F16" s="34" t="n">
        <f aca="false">(E16/100)*F15+F15</f>
        <v>2003.75319863244</v>
      </c>
      <c r="H16" s="32" t="n">
        <f aca="false">(H15+1)</f>
        <v>1997</v>
      </c>
      <c r="I16" s="32" t="n">
        <v>46.6</v>
      </c>
      <c r="J16" s="32" t="n">
        <f aca="false">((J15*(I16/100)+J15))</f>
        <v>5659.20880635176</v>
      </c>
    </row>
    <row r="17" s="16" customFormat="true" ht="15" hidden="false" customHeight="false" outlineLevel="0" collapsed="false">
      <c r="A17" s="31" t="n">
        <v>34547</v>
      </c>
      <c r="B17" s="32" t="n">
        <v>2011</v>
      </c>
      <c r="C17" s="32" t="n">
        <v>2022</v>
      </c>
      <c r="D17" s="32" t="n">
        <v>11</v>
      </c>
      <c r="E17" s="33" t="n">
        <f aca="false">(D17*100)/B17</f>
        <v>0.546991546494282</v>
      </c>
      <c r="F17" s="34" t="n">
        <f aca="false">(E17/100)*F16+F16</f>
        <v>2014.71355924157</v>
      </c>
      <c r="H17" s="32" t="n">
        <f aca="false">(H16+1)</f>
        <v>1998</v>
      </c>
      <c r="I17" s="32" t="n">
        <v>40.1</v>
      </c>
      <c r="J17" s="32" t="n">
        <f aca="false">((J16*(I17/100)+J16))</f>
        <v>7928.55153769882</v>
      </c>
    </row>
    <row r="18" s="16" customFormat="true" ht="15" hidden="false" customHeight="false" outlineLevel="0" collapsed="false">
      <c r="A18" s="31" t="n">
        <v>34608</v>
      </c>
      <c r="B18" s="32" t="n">
        <v>2022</v>
      </c>
      <c r="C18" s="32" t="n">
        <v>2219</v>
      </c>
      <c r="D18" s="32" t="n">
        <v>197</v>
      </c>
      <c r="E18" s="33" t="n">
        <f aca="false">(D18*100)/B18</f>
        <v>9.74282888229476</v>
      </c>
      <c r="F18" s="34" t="n">
        <f aca="false">(E18/100)*F17+F17</f>
        <v>2211.00365378686</v>
      </c>
      <c r="H18" s="32" t="n">
        <f aca="false">(H17+1)</f>
        <v>1999</v>
      </c>
      <c r="I18" s="32" t="n">
        <v>38</v>
      </c>
      <c r="J18" s="32" t="n">
        <f aca="false">((J17*(I18/100)+J17))</f>
        <v>10941.4011220244</v>
      </c>
    </row>
    <row r="19" s="16" customFormat="true" ht="15" hidden="false" customHeight="false" outlineLevel="0" collapsed="false">
      <c r="A19" s="31" t="n">
        <v>34912</v>
      </c>
      <c r="B19" s="32" t="n">
        <v>2222</v>
      </c>
      <c r="C19" s="32" t="n">
        <v>2187</v>
      </c>
      <c r="D19" s="32" t="n">
        <v>33</v>
      </c>
      <c r="E19" s="33" t="n">
        <f aca="false">(D19*100)/B19</f>
        <v>1.48514851485149</v>
      </c>
      <c r="F19" s="34" t="n">
        <f aca="false">(E19/100)*F18+F18</f>
        <v>2243.84034171439</v>
      </c>
      <c r="H19" s="32" t="n">
        <f aca="false">(H18+1)</f>
        <v>2000</v>
      </c>
      <c r="I19" s="32" t="n">
        <v>8.3</v>
      </c>
      <c r="J19" s="32" t="n">
        <f aca="false">((J18*(I19/100)+J18))</f>
        <v>11849.5374151524</v>
      </c>
      <c r="K19" s="16" t="n">
        <v>11849</v>
      </c>
    </row>
    <row r="20" s="16" customFormat="true" ht="15" hidden="false" customHeight="false" outlineLevel="0" collapsed="false">
      <c r="A20" s="31" t="n">
        <v>34973</v>
      </c>
      <c r="B20" s="32" t="n">
        <v>2187</v>
      </c>
      <c r="C20" s="32" t="n">
        <v>2473</v>
      </c>
      <c r="D20" s="32" t="n">
        <v>286</v>
      </c>
      <c r="E20" s="33" t="n">
        <f aca="false">(D20*100)/B20</f>
        <v>13.0772748056699</v>
      </c>
      <c r="F20" s="34" t="n">
        <f aca="false">(E20/100)*F19+F19</f>
        <v>2537.27350940086</v>
      </c>
      <c r="H20" s="32" t="n">
        <f aca="false">(H19+1)</f>
        <v>2001</v>
      </c>
      <c r="I20" s="32" t="n">
        <v>10.2</v>
      </c>
      <c r="J20" s="32" t="n">
        <f aca="false">((J19*(I20/100)+J19))</f>
        <v>13058.1902314979</v>
      </c>
    </row>
    <row r="21" s="16" customFormat="true" ht="15" hidden="false" customHeight="false" outlineLevel="0" collapsed="false">
      <c r="A21" s="31" t="n">
        <v>35278</v>
      </c>
      <c r="B21" s="32" t="n">
        <v>2473</v>
      </c>
      <c r="C21" s="32" t="n">
        <v>2652</v>
      </c>
      <c r="D21" s="32" t="n">
        <v>-179</v>
      </c>
      <c r="E21" s="33" t="n">
        <f aca="false">(D21*100)/B21</f>
        <v>-7.23817226041246</v>
      </c>
      <c r="F21" s="34" t="n">
        <f aca="false">(E21/100)*F20+F20</f>
        <v>2353.62128207261</v>
      </c>
      <c r="H21" s="32" t="n">
        <f aca="false">(H20+1)</f>
        <v>2002</v>
      </c>
      <c r="I21" s="32" t="n">
        <v>52.3</v>
      </c>
      <c r="J21" s="32" t="n">
        <f aca="false">((J20*(I21/100)+J20))</f>
        <v>19887.6237225714</v>
      </c>
    </row>
    <row r="22" s="16" customFormat="true" ht="15" hidden="false" customHeight="false" outlineLevel="0" collapsed="false">
      <c r="A22" s="31" t="n">
        <v>35339</v>
      </c>
      <c r="B22" s="32" t="n">
        <v>2652</v>
      </c>
      <c r="C22" s="32" t="n">
        <v>4421</v>
      </c>
      <c r="D22" s="32" t="n">
        <v>1769</v>
      </c>
      <c r="E22" s="33" t="n">
        <f aca="false">(D22*100)/B22</f>
        <v>66.7043740573152</v>
      </c>
      <c r="F22" s="34" t="n">
        <f aca="false">(E22/100)*F21+F21</f>
        <v>3923.58962595891</v>
      </c>
      <c r="H22" s="32" t="n">
        <f aca="false">(H21+1)</f>
        <v>2003</v>
      </c>
      <c r="I22" s="32" t="n">
        <v>26.2</v>
      </c>
      <c r="J22" s="32" t="n">
        <f aca="false">((J21*(I22/100)+J21))</f>
        <v>25098.1811378851</v>
      </c>
    </row>
    <row r="23" s="16" customFormat="true" ht="15" hidden="false" customHeight="false" outlineLevel="0" collapsed="false">
      <c r="A23" s="31" t="n">
        <v>35643</v>
      </c>
      <c r="B23" s="32" t="n">
        <v>4421</v>
      </c>
      <c r="C23" s="32" t="n">
        <v>4168</v>
      </c>
      <c r="D23" s="32" t="n">
        <v>253</v>
      </c>
      <c r="E23" s="33" t="n">
        <f aca="false">(D23*100)/B23</f>
        <v>5.72268717484732</v>
      </c>
      <c r="F23" s="34" t="n">
        <f aca="false">(E23/100)*F22+F22</f>
        <v>4148.1243862773</v>
      </c>
      <c r="H23" s="32" t="n">
        <f aca="false">(H22+1)</f>
        <v>2004</v>
      </c>
      <c r="I23" s="32" t="n">
        <v>25.5</v>
      </c>
      <c r="J23" s="32" t="n">
        <f aca="false">((J22*(I23/100)+J22))</f>
        <v>31498.2173280457</v>
      </c>
    </row>
    <row r="24" s="16" customFormat="true" ht="15" hidden="false" customHeight="false" outlineLevel="0" collapsed="false">
      <c r="A24" s="31" t="n">
        <v>35704</v>
      </c>
      <c r="B24" s="32" t="n">
        <v>4168</v>
      </c>
      <c r="C24" s="32" t="n">
        <v>5874</v>
      </c>
      <c r="D24" s="32" t="n">
        <v>1706</v>
      </c>
      <c r="E24" s="33" t="n">
        <f aca="false">(D24*100)/B24</f>
        <v>40.9309021113244</v>
      </c>
      <c r="F24" s="34" t="n">
        <f aca="false">(E24/100)*F23+F23</f>
        <v>5845.98911828044</v>
      </c>
      <c r="H24" s="32" t="n">
        <f aca="false">(H23+1)</f>
        <v>2005</v>
      </c>
      <c r="I24" s="32" t="n">
        <v>9.3</v>
      </c>
      <c r="J24" s="32" t="n">
        <f aca="false">((J23*(I24/100)+J23))</f>
        <v>34427.551539554</v>
      </c>
      <c r="L24" s="37" t="n">
        <v>2.226</v>
      </c>
    </row>
    <row r="25" s="16" customFormat="true" ht="15" hidden="false" customHeight="false" outlineLevel="0" collapsed="false">
      <c r="A25" s="31" t="n">
        <v>36008</v>
      </c>
      <c r="B25" s="32" t="n">
        <v>5874</v>
      </c>
      <c r="C25" s="32" t="n">
        <v>4475</v>
      </c>
      <c r="D25" s="32" t="n">
        <v>1399</v>
      </c>
      <c r="E25" s="33" t="n">
        <f aca="false">(D25*100)/B25</f>
        <v>23.8168198842356</v>
      </c>
      <c r="F25" s="34" t="n">
        <f aca="false">(E25/100)*F24+F24</f>
        <v>7238.3178170333</v>
      </c>
      <c r="H25" s="32" t="n">
        <f aca="false">(H24+1)</f>
        <v>2006</v>
      </c>
      <c r="I25" s="32" t="n">
        <v>20.5</v>
      </c>
      <c r="J25" s="32" t="n">
        <f aca="false">((J24*(I25/100)+J24))</f>
        <v>41485.1996051626</v>
      </c>
    </row>
    <row r="26" s="16" customFormat="true" ht="15" hidden="false" customHeight="false" outlineLevel="0" collapsed="false">
      <c r="A26" s="31" t="n">
        <v>36069</v>
      </c>
      <c r="B26" s="32" t="n">
        <v>4389</v>
      </c>
      <c r="C26" s="32" t="n">
        <v>5102</v>
      </c>
      <c r="D26" s="32" t="n">
        <v>713</v>
      </c>
      <c r="E26" s="33" t="n">
        <f aca="false">(D26*100)/B26</f>
        <v>16.2451583504215</v>
      </c>
      <c r="F26" s="34" t="n">
        <f aca="false">(E26/100)*F25+F25</f>
        <v>8414.19400831714</v>
      </c>
      <c r="H26" s="32" t="n">
        <f aca="false">(H25+1)</f>
        <v>2007</v>
      </c>
      <c r="I26" s="32" t="n">
        <v>-21.2</v>
      </c>
      <c r="J26" s="32" t="n">
        <f aca="false">((J25*(I26/100)+J25))</f>
        <v>32690.3372888681</v>
      </c>
    </row>
    <row r="27" s="8" customFormat="true" ht="15" hidden="false" customHeight="false" outlineLevel="0" collapsed="false">
      <c r="A27" s="31" t="n">
        <v>36373</v>
      </c>
      <c r="B27" s="32" t="n">
        <v>5088</v>
      </c>
      <c r="C27" s="32" t="n">
        <v>5150</v>
      </c>
      <c r="D27" s="32" t="n">
        <v>-62</v>
      </c>
      <c r="E27" s="33" t="n">
        <f aca="false">(D27*100)/B27</f>
        <v>-1.2185534591195</v>
      </c>
      <c r="F27" s="34" t="n">
        <f aca="false">(E27/100)*F26+F26</f>
        <v>8311.66255617176</v>
      </c>
      <c r="H27" s="32" t="n">
        <f aca="false">(H26+1)</f>
        <v>2008</v>
      </c>
      <c r="I27" s="32" t="n">
        <v>1.2</v>
      </c>
      <c r="J27" s="32" t="n">
        <f aca="false">((J26*(I27/100)+J26))</f>
        <v>33082.6213363345</v>
      </c>
    </row>
    <row r="28" s="8" customFormat="true" ht="15" hidden="false" customHeight="false" outlineLevel="0" collapsed="false">
      <c r="A28" s="31" t="n">
        <v>36434</v>
      </c>
      <c r="B28" s="32" t="n">
        <v>5166</v>
      </c>
      <c r="C28" s="32" t="n">
        <v>7190</v>
      </c>
      <c r="D28" s="32" t="n">
        <v>2024</v>
      </c>
      <c r="E28" s="33" t="n">
        <f aca="false">(D28*100)/B28</f>
        <v>39.1792489353465</v>
      </c>
      <c r="F28" s="34" t="n">
        <f aca="false">(E28/100)*F27+F27</f>
        <v>11568.1095197203</v>
      </c>
      <c r="H28" s="32" t="n">
        <f aca="false">(H27+1)</f>
        <v>2009</v>
      </c>
      <c r="I28" s="32" t="n">
        <v>1.7</v>
      </c>
      <c r="J28" s="32" t="n">
        <f aca="false">((J27*(I28/100)+J27))</f>
        <v>33645.0258990522</v>
      </c>
    </row>
    <row r="29" s="8" customFormat="true" ht="15" hidden="false" customHeight="false" outlineLevel="0" collapsed="false">
      <c r="A29" s="31" t="n">
        <v>36739</v>
      </c>
      <c r="B29" s="32" t="n">
        <v>7194</v>
      </c>
      <c r="C29" s="32" t="n">
        <v>6798</v>
      </c>
      <c r="D29" s="32" t="n">
        <v>396</v>
      </c>
      <c r="E29" s="33" t="n">
        <f aca="false">(D29*100)/B29</f>
        <v>5.5045871559633</v>
      </c>
      <c r="F29" s="34" t="n">
        <f aca="false">(E29/100)*F28+F28</f>
        <v>12204.8861905306</v>
      </c>
      <c r="H29" s="32" t="n">
        <f aca="false">(H28+1)</f>
        <v>2010</v>
      </c>
      <c r="I29" s="32" t="n">
        <v>13.6</v>
      </c>
      <c r="J29" s="32" t="n">
        <f aca="false">((J28*(I29/100)+J28))</f>
        <v>38220.7494213233</v>
      </c>
      <c r="K29" s="8" t="n">
        <v>38220</v>
      </c>
    </row>
    <row r="30" s="8" customFormat="true" ht="15" hidden="false" customHeight="false" outlineLevel="0" collapsed="false">
      <c r="A30" s="31" t="n">
        <v>36800</v>
      </c>
      <c r="B30" s="32" t="n">
        <v>6800</v>
      </c>
      <c r="C30" s="32" t="n">
        <v>5861</v>
      </c>
      <c r="D30" s="32" t="n">
        <v>-939</v>
      </c>
      <c r="E30" s="33" t="n">
        <f aca="false">(D30*100)/B30</f>
        <v>-13.8088235294118</v>
      </c>
      <c r="F30" s="34" t="n">
        <f aca="false">(E30/100)*F29+F29</f>
        <v>10519.5349945147</v>
      </c>
      <c r="H30" s="32" t="n">
        <f aca="false">(H29+1)</f>
        <v>2011</v>
      </c>
      <c r="I30" s="32" t="n">
        <v>46.2</v>
      </c>
      <c r="J30" s="32" t="n">
        <f aca="false">((J29*(I30/100)+J29))</f>
        <v>55878.7356539747</v>
      </c>
    </row>
    <row r="31" s="8" customFormat="true" ht="15" hidden="false" customHeight="false" outlineLevel="0" collapsed="false">
      <c r="A31" s="31" t="n">
        <v>37104</v>
      </c>
      <c r="B31" s="32" t="n">
        <v>5859</v>
      </c>
      <c r="C31" s="32" t="n">
        <v>4308</v>
      </c>
      <c r="D31" s="32" t="n">
        <v>1551</v>
      </c>
      <c r="E31" s="33" t="n">
        <f aca="false">(D31*100)/B31</f>
        <v>26.4720942140297</v>
      </c>
      <c r="F31" s="34" t="n">
        <f aca="false">(E31/100)*F30+F30</f>
        <v>13304.2762091404</v>
      </c>
      <c r="H31" s="32" t="n">
        <f aca="false">(H30+1)</f>
        <v>2012</v>
      </c>
      <c r="I31" s="32" t="n">
        <v>7.7</v>
      </c>
      <c r="J31" s="32" t="n">
        <f aca="false">((J30*(I31/100)+J30))</f>
        <v>60181.3982993307</v>
      </c>
    </row>
    <row r="32" s="8" customFormat="true" ht="15" hidden="false" customHeight="false" outlineLevel="0" collapsed="false">
      <c r="A32" s="31" t="n">
        <v>37165</v>
      </c>
      <c r="B32" s="32" t="n">
        <v>4315</v>
      </c>
      <c r="C32" s="32" t="n">
        <v>3700</v>
      </c>
      <c r="D32" s="32" t="n">
        <v>-615</v>
      </c>
      <c r="E32" s="33" t="n">
        <f aca="false">(D32*100)/B32</f>
        <v>-14.252607184241</v>
      </c>
      <c r="F32" s="34" t="n">
        <f aca="false">(E32/100)*F31+F31</f>
        <v>11408.0699823452</v>
      </c>
      <c r="H32" s="32" t="n">
        <f aca="false">(H31+1)</f>
        <v>2013</v>
      </c>
      <c r="I32" s="32" t="n">
        <v>5.7</v>
      </c>
      <c r="J32" s="32" t="n">
        <f aca="false">((J31*(I32/100)+J31))</f>
        <v>63611.7380023926</v>
      </c>
    </row>
    <row r="33" s="8" customFormat="true" ht="15" hidden="false" customHeight="false" outlineLevel="0" collapsed="false">
      <c r="A33" s="31" t="n">
        <v>37469</v>
      </c>
      <c r="B33" s="32" t="n">
        <v>3699</v>
      </c>
      <c r="C33" s="32" t="n">
        <v>2769</v>
      </c>
      <c r="D33" s="32" t="n">
        <v>980</v>
      </c>
      <c r="E33" s="33" t="n">
        <f aca="false">(D33*100)/B33</f>
        <v>26.4936469316031</v>
      </c>
      <c r="F33" s="34" t="n">
        <f aca="false">(E33/100)*F32+F32</f>
        <v>14430.4837651779</v>
      </c>
      <c r="H33" s="32" t="n">
        <f aca="false">(H32+1)</f>
        <v>2014</v>
      </c>
      <c r="I33" s="32" t="n">
        <v>19.5</v>
      </c>
      <c r="J33" s="32" t="n">
        <f aca="false">((J32*(I33/100)+J32))</f>
        <v>76016.0269128591</v>
      </c>
      <c r="L33" s="38" t="n">
        <v>1.461</v>
      </c>
    </row>
    <row r="34" s="8" customFormat="true" ht="15" hidden="false" customHeight="false" outlineLevel="0" collapsed="false">
      <c r="A34" s="31" t="n">
        <v>37530</v>
      </c>
      <c r="B34" s="32" t="n">
        <v>2772</v>
      </c>
      <c r="C34" s="32" t="n">
        <v>3488</v>
      </c>
      <c r="D34" s="32" t="n">
        <v>716</v>
      </c>
      <c r="E34" s="33" t="n">
        <f aca="false">(D34*100)/B34</f>
        <v>25.8297258297258</v>
      </c>
      <c r="F34" s="34" t="n">
        <f aca="false">(E34/100)*F33+F33</f>
        <v>18157.8381576265</v>
      </c>
      <c r="H34" s="32" t="n">
        <f aca="false">(H33+1)</f>
        <v>2015</v>
      </c>
      <c r="I34" s="32" t="n">
        <v>22.6</v>
      </c>
      <c r="J34" s="32" t="n">
        <f aca="false">((J33*(I34/100)+J33))</f>
        <v>93195.6489951653</v>
      </c>
    </row>
    <row r="35" s="8" customFormat="true" ht="15" hidden="false" customHeight="false" outlineLevel="0" collapsed="false">
      <c r="A35" s="31" t="n">
        <v>37834</v>
      </c>
      <c r="B35" s="32" t="n">
        <v>3482</v>
      </c>
      <c r="C35" s="32" t="n">
        <v>3257</v>
      </c>
      <c r="D35" s="32" t="n">
        <v>225</v>
      </c>
      <c r="E35" s="33" t="n">
        <f aca="false">(D35*100)/B35</f>
        <v>6.46180356117174</v>
      </c>
      <c r="F35" s="34" t="n">
        <f aca="false">(E35/100)*F34+F34</f>
        <v>19331.1619903278</v>
      </c>
      <c r="H35" s="32" t="n">
        <f aca="false">(H34+1)</f>
        <v>2016</v>
      </c>
      <c r="I35" s="32" t="n">
        <v>14.8</v>
      </c>
      <c r="J35" s="32" t="n">
        <f aca="false">((J34*(I35/100)+J34))</f>
        <v>106988.60504645</v>
      </c>
    </row>
    <row r="36" s="8" customFormat="true" ht="15" hidden="false" customHeight="false" outlineLevel="0" collapsed="false">
      <c r="A36" s="31" t="n">
        <v>37895</v>
      </c>
      <c r="B36" s="32" t="n">
        <v>3255</v>
      </c>
      <c r="C36" s="32" t="n">
        <v>3896</v>
      </c>
      <c r="D36" s="32" t="n">
        <v>641</v>
      </c>
      <c r="E36" s="33" t="n">
        <f aca="false">(D36*100)/B36</f>
        <v>19.6927803379416</v>
      </c>
      <c r="F36" s="34" t="n">
        <f aca="false">(E36/100)*F35+F35</f>
        <v>23138.0052578547</v>
      </c>
      <c r="H36" s="32" t="n">
        <f aca="false">(H35+1)</f>
        <v>2017</v>
      </c>
      <c r="I36" s="32" t="n">
        <v>-5.7</v>
      </c>
      <c r="J36" s="32" t="n">
        <f aca="false">((J35*(I36/100)+J35))</f>
        <v>100890.254558802</v>
      </c>
    </row>
    <row r="37" s="8" customFormat="true" ht="15" hidden="false" customHeight="false" outlineLevel="0" collapsed="false">
      <c r="A37" s="31" t="n">
        <v>38200</v>
      </c>
      <c r="B37" s="32" t="n">
        <v>3891</v>
      </c>
      <c r="C37" s="32" t="n">
        <v>3892</v>
      </c>
      <c r="D37" s="32" t="n">
        <v>-1</v>
      </c>
      <c r="E37" s="33" t="n">
        <f aca="false">(D37*100)/B37</f>
        <v>-0.0257003341043434</v>
      </c>
      <c r="F37" s="34" t="n">
        <f aca="false">(E37/100)*F36+F36</f>
        <v>23132.0587131984</v>
      </c>
      <c r="H37" s="32" t="n">
        <f aca="false">(H36+1)</f>
        <v>2018</v>
      </c>
      <c r="I37" s="39"/>
      <c r="J37" s="39" t="n">
        <v>94064</v>
      </c>
      <c r="K37" s="8" t="n">
        <v>94064</v>
      </c>
    </row>
    <row r="38" s="8" customFormat="true" ht="15" hidden="false" customHeight="false" outlineLevel="0" collapsed="false">
      <c r="A38" s="31" t="n">
        <v>38261</v>
      </c>
      <c r="B38" s="32" t="n">
        <v>3895</v>
      </c>
      <c r="C38" s="32" t="n">
        <v>4887</v>
      </c>
      <c r="D38" s="32" t="n">
        <v>992</v>
      </c>
      <c r="E38" s="33" t="n">
        <f aca="false">(D38*100)/B38</f>
        <v>25.4685494223363</v>
      </c>
      <c r="F38" s="34" t="n">
        <f aca="false">(E38/100)*F37+F37</f>
        <v>29023.4585189731</v>
      </c>
    </row>
    <row r="39" s="8" customFormat="true" ht="15" hidden="false" customHeight="false" outlineLevel="0" collapsed="false">
      <c r="A39" s="31" t="n">
        <v>38565</v>
      </c>
      <c r="B39" s="32" t="n">
        <v>4882</v>
      </c>
      <c r="C39" s="32" t="n">
        <v>5044</v>
      </c>
      <c r="D39" s="32" t="n">
        <v>-162</v>
      </c>
      <c r="E39" s="33" t="n">
        <f aca="false">(D39*100)/B39</f>
        <v>-3.31831216714461</v>
      </c>
      <c r="F39" s="34" t="n">
        <f aca="false">(E39/100)*F38+F38</f>
        <v>28060.3695636119</v>
      </c>
    </row>
    <row r="40" s="8" customFormat="true" ht="15.6" hidden="false" customHeight="false" outlineLevel="0" collapsed="false">
      <c r="A40" s="31" t="n">
        <v>38626</v>
      </c>
      <c r="B40" s="32" t="n">
        <v>5044</v>
      </c>
      <c r="C40" s="32" t="n">
        <v>5682</v>
      </c>
      <c r="D40" s="32" t="n">
        <v>638</v>
      </c>
      <c r="E40" s="33" t="n">
        <f aca="false">(D40*100)/B40</f>
        <v>12.6486915146709</v>
      </c>
      <c r="F40" s="34" t="n">
        <f aca="false">(E40/100)*F39+F39</f>
        <v>31609.6391475898</v>
      </c>
      <c r="H40" s="5" t="s">
        <v>25</v>
      </c>
    </row>
    <row r="41" s="8" customFormat="true" ht="15" hidden="false" customHeight="false" outlineLevel="0" collapsed="false">
      <c r="A41" s="31" t="n">
        <v>38930</v>
      </c>
      <c r="B41" s="32" t="n">
        <v>5678</v>
      </c>
      <c r="C41" s="32" t="n">
        <v>5983</v>
      </c>
      <c r="D41" s="32" t="n">
        <v>-311</v>
      </c>
      <c r="E41" s="33" t="n">
        <f aca="false">(D41*100)/B41</f>
        <v>-5.47728073265234</v>
      </c>
      <c r="F41" s="34" t="n">
        <f aca="false">(E41/100)*F40+F40</f>
        <v>29878.2904728979</v>
      </c>
    </row>
    <row r="42" s="8" customFormat="true" ht="15" hidden="false" customHeight="false" outlineLevel="0" collapsed="false">
      <c r="A42" s="31" t="n">
        <v>38991</v>
      </c>
      <c r="B42" s="32" t="n">
        <v>6019</v>
      </c>
      <c r="C42" s="32" t="n">
        <v>7584</v>
      </c>
      <c r="D42" s="32" t="n">
        <v>1565</v>
      </c>
      <c r="E42" s="33" t="n">
        <f aca="false">(D42*100)/B42</f>
        <v>26.0009968433295</v>
      </c>
      <c r="F42" s="34" t="n">
        <f aca="false">(E42/100)*F41+F41</f>
        <v>37646.9438355969</v>
      </c>
    </row>
    <row r="43" s="8" customFormat="true" ht="15" hidden="false" customHeight="false" outlineLevel="0" collapsed="false">
      <c r="A43" s="31" t="n">
        <v>39295</v>
      </c>
      <c r="B43" s="32" t="n">
        <v>7584</v>
      </c>
      <c r="C43" s="32" t="n">
        <v>7862</v>
      </c>
      <c r="D43" s="32" t="n">
        <v>-278</v>
      </c>
      <c r="E43" s="33" t="n">
        <f aca="false">(D43*100)/B43</f>
        <v>-3.66561181434599</v>
      </c>
      <c r="F43" s="34" t="n">
        <f aca="false">(E43/100)*F42+F42</f>
        <v>36266.953014619</v>
      </c>
    </row>
    <row r="44" s="8" customFormat="true" ht="15" hidden="false" customHeight="false" outlineLevel="0" collapsed="false">
      <c r="A44" s="31" t="n">
        <v>39356</v>
      </c>
      <c r="B44" s="32" t="n">
        <v>7852</v>
      </c>
      <c r="C44" s="32" t="n">
        <v>6479</v>
      </c>
      <c r="D44" s="32" t="n">
        <v>-1373</v>
      </c>
      <c r="E44" s="33" t="n">
        <f aca="false">(D44*100)/B44</f>
        <v>-17.4859908303617</v>
      </c>
      <c r="F44" s="34" t="n">
        <f aca="false">(E44/100)*F43+F43</f>
        <v>29925.3169360312</v>
      </c>
    </row>
    <row r="45" s="8" customFormat="true" ht="15" hidden="false" customHeight="false" outlineLevel="0" collapsed="false">
      <c r="A45" s="31" t="n">
        <v>39661</v>
      </c>
      <c r="B45" s="32" t="n">
        <v>6461</v>
      </c>
      <c r="C45" s="32" t="n">
        <v>5831</v>
      </c>
      <c r="D45" s="32" t="n">
        <v>630</v>
      </c>
      <c r="E45" s="33" t="n">
        <f aca="false">(D45*100)/B45</f>
        <v>9.75081256771398</v>
      </c>
      <c r="F45" s="34" t="n">
        <f aca="false">(E45/100)*F44+F44</f>
        <v>32843.2785007579</v>
      </c>
    </row>
    <row r="46" s="8" customFormat="true" ht="15" hidden="false" customHeight="false" outlineLevel="0" collapsed="false">
      <c r="A46" s="31" t="n">
        <v>39722</v>
      </c>
      <c r="B46" s="32" t="n">
        <v>5832</v>
      </c>
      <c r="C46" s="32" t="n">
        <v>5332</v>
      </c>
      <c r="D46" s="32" t="n">
        <v>-500</v>
      </c>
      <c r="E46" s="33" t="n">
        <f aca="false">(D46*100)/B46</f>
        <v>-8.57338820301783</v>
      </c>
      <c r="F46" s="34" t="n">
        <f aca="false">(E46/100)*F45+F45</f>
        <v>30027.4967362897</v>
      </c>
    </row>
    <row r="47" s="8" customFormat="true" ht="15" hidden="false" customHeight="false" outlineLevel="0" collapsed="false">
      <c r="A47" s="31" t="n">
        <v>40026</v>
      </c>
      <c r="B47" s="32" t="n">
        <v>5330</v>
      </c>
      <c r="C47" s="32" t="n">
        <v>5675</v>
      </c>
      <c r="D47" s="32" t="n">
        <v>-345</v>
      </c>
      <c r="E47" s="33" t="n">
        <f aca="false">(D47*100)/B47</f>
        <v>-6.47279549718574</v>
      </c>
      <c r="F47" s="34" t="n">
        <f aca="false">(E47/100)*F46+F46</f>
        <v>28083.8782796255</v>
      </c>
    </row>
    <row r="48" s="8" customFormat="true" ht="15" hidden="false" customHeight="false" outlineLevel="0" collapsed="false">
      <c r="A48" s="31" t="n">
        <v>40087</v>
      </c>
      <c r="B48" s="32" t="n">
        <v>5681</v>
      </c>
      <c r="C48" s="32" t="n">
        <v>6148</v>
      </c>
      <c r="D48" s="32" t="n">
        <v>467</v>
      </c>
      <c r="E48" s="33" t="n">
        <f aca="false">(D48*100)/B48</f>
        <v>8.22038373525788</v>
      </c>
      <c r="F48" s="34" t="n">
        <f aca="false">(E48/100)*F47+F47</f>
        <v>30392.4808419535</v>
      </c>
    </row>
    <row r="49" s="8" customFormat="true" ht="15" hidden="false" customHeight="false" outlineLevel="0" collapsed="false">
      <c r="A49" s="31" t="n">
        <v>40391</v>
      </c>
      <c r="B49" s="32" t="n">
        <v>6148</v>
      </c>
      <c r="C49" s="32" t="n">
        <v>6229</v>
      </c>
      <c r="D49" s="32" t="n">
        <v>-81</v>
      </c>
      <c r="E49" s="33" t="n">
        <f aca="false">(D49*100)/B49</f>
        <v>-1.31750162654522</v>
      </c>
      <c r="F49" s="34" t="n">
        <f aca="false">(E49/100)*F48+F48</f>
        <v>29992.0594125133</v>
      </c>
    </row>
    <row r="50" s="8" customFormat="true" ht="15" hidden="false" customHeight="false" outlineLevel="0" collapsed="false">
      <c r="A50" s="31" t="n">
        <v>40452</v>
      </c>
      <c r="B50" s="32" t="n">
        <v>6229</v>
      </c>
      <c r="C50" s="32" t="n">
        <v>7159</v>
      </c>
      <c r="D50" s="32" t="n">
        <v>930</v>
      </c>
      <c r="E50" s="33" t="n">
        <f aca="false">(D50*100)/B50</f>
        <v>14.9301653555948</v>
      </c>
      <c r="F50" s="34" t="n">
        <f aca="false">(E50/100)*F49+F49</f>
        <v>34469.9234763498</v>
      </c>
    </row>
    <row r="51" s="8" customFormat="true" ht="15" hidden="false" customHeight="false" outlineLevel="0" collapsed="false">
      <c r="A51" s="31" t="n">
        <v>40756</v>
      </c>
      <c r="B51" s="32" t="n">
        <v>7159</v>
      </c>
      <c r="C51" s="32" t="n">
        <v>5502</v>
      </c>
      <c r="D51" s="32" t="n">
        <v>1657</v>
      </c>
      <c r="E51" s="33" t="n">
        <f aca="false">(D51*100)/B51</f>
        <v>23.14569073893</v>
      </c>
      <c r="F51" s="34" t="n">
        <f aca="false">(E51/100)*F50+F50</f>
        <v>42448.2253621315</v>
      </c>
    </row>
    <row r="52" s="8" customFormat="true" ht="15" hidden="false" customHeight="false" outlineLevel="0" collapsed="false">
      <c r="A52" s="31" t="n">
        <v>40817</v>
      </c>
      <c r="B52" s="32" t="n">
        <v>5502</v>
      </c>
      <c r="C52" s="32" t="n">
        <v>6772</v>
      </c>
      <c r="D52" s="32" t="n">
        <v>1270</v>
      </c>
      <c r="E52" s="33" t="n">
        <f aca="false">(D52*100)/B52</f>
        <v>23.0825154489277</v>
      </c>
      <c r="F52" s="34" t="n">
        <f aca="false">(E52/100)*F51+F51</f>
        <v>52246.3435391412</v>
      </c>
    </row>
    <row r="53" s="8" customFormat="true" ht="15" hidden="false" customHeight="false" outlineLevel="0" collapsed="false">
      <c r="A53" s="31" t="n">
        <v>41122</v>
      </c>
      <c r="B53" s="32" t="n">
        <v>6772</v>
      </c>
      <c r="C53" s="32" t="n">
        <v>7228</v>
      </c>
      <c r="D53" s="32" t="n">
        <v>-456</v>
      </c>
      <c r="E53" s="33" t="n">
        <f aca="false">(D53*100)/B53</f>
        <v>-6.73360897814531</v>
      </c>
      <c r="F53" s="34" t="n">
        <f aca="false">(E53/100)*F52+F52</f>
        <v>48728.2790598369</v>
      </c>
    </row>
    <row r="54" s="8" customFormat="true" ht="15" hidden="false" customHeight="false" outlineLevel="0" collapsed="false">
      <c r="A54" s="31" t="n">
        <v>41183</v>
      </c>
      <c r="B54" s="32" t="n">
        <v>7228</v>
      </c>
      <c r="C54" s="32" t="n">
        <v>8270</v>
      </c>
      <c r="D54" s="32" t="n">
        <v>1042</v>
      </c>
      <c r="E54" s="33" t="n">
        <f aca="false">(D54*100)/B54</f>
        <v>14.4161593801882</v>
      </c>
      <c r="F54" s="34" t="n">
        <f aca="false">(E54/100)*F53+F53</f>
        <v>55753.0254323258</v>
      </c>
    </row>
    <row r="55" s="8" customFormat="true" ht="15" hidden="false" customHeight="false" outlineLevel="0" collapsed="false">
      <c r="A55" s="31" t="n">
        <v>41487</v>
      </c>
      <c r="B55" s="32" t="n">
        <v>8320</v>
      </c>
      <c r="C55" s="32" t="n">
        <v>8550</v>
      </c>
      <c r="D55" s="32" t="n">
        <v>-230</v>
      </c>
      <c r="E55" s="33" t="n">
        <f aca="false">(D55*100)/B55</f>
        <v>-2.76442307692308</v>
      </c>
      <c r="F55" s="34" t="n">
        <f aca="false">(E55/100)*F54+F54</f>
        <v>54211.7759311918</v>
      </c>
    </row>
    <row r="56" s="8" customFormat="true" ht="15" hidden="false" customHeight="false" outlineLevel="0" collapsed="false">
      <c r="A56" s="31" t="n">
        <v>41548</v>
      </c>
      <c r="B56" s="32" t="n">
        <v>8630</v>
      </c>
      <c r="C56" s="32" t="n">
        <v>9367</v>
      </c>
      <c r="D56" s="32" t="n">
        <v>737</v>
      </c>
      <c r="E56" s="33" t="n">
        <f aca="false">(D56*100)/B56</f>
        <v>8.53997682502897</v>
      </c>
      <c r="F56" s="34" t="n">
        <f aca="false">(E56/100)*F55+F55</f>
        <v>58841.4490321522</v>
      </c>
    </row>
    <row r="57" s="8" customFormat="true" ht="15" hidden="false" customHeight="false" outlineLevel="0" collapsed="false">
      <c r="A57" s="31" t="n">
        <v>41852</v>
      </c>
      <c r="B57" s="32" t="n">
        <v>9399</v>
      </c>
      <c r="C57" s="32" t="n">
        <v>9444</v>
      </c>
      <c r="D57" s="32" t="n">
        <v>-45</v>
      </c>
      <c r="E57" s="33" t="n">
        <f aca="false">(D57*100)/B57</f>
        <v>-0.4787743376955</v>
      </c>
      <c r="F57" s="34" t="n">
        <f aca="false">(E57/100)*F56+F56</f>
        <v>58559.7312742581</v>
      </c>
    </row>
    <row r="58" s="8" customFormat="true" ht="15" hidden="false" customHeight="false" outlineLevel="0" collapsed="false">
      <c r="A58" s="31" t="n">
        <v>41913</v>
      </c>
      <c r="B58" s="32" t="n">
        <v>9436</v>
      </c>
      <c r="C58" s="32" t="n">
        <v>11322</v>
      </c>
      <c r="D58" s="32" t="n">
        <v>1886</v>
      </c>
      <c r="E58" s="33" t="n">
        <f aca="false">(D58*100)/B58</f>
        <v>19.9872827469267</v>
      </c>
      <c r="F58" s="34" t="n">
        <f aca="false">(E58/100)*F57+F57</f>
        <v>70264.2303398845</v>
      </c>
    </row>
    <row r="59" s="8" customFormat="true" ht="15" hidden="false" customHeight="false" outlineLevel="0" collapsed="false">
      <c r="A59" s="31" t="n">
        <v>42217</v>
      </c>
      <c r="B59" s="32" t="n">
        <v>11322</v>
      </c>
      <c r="C59" s="32" t="n">
        <v>9661</v>
      </c>
      <c r="D59" s="32" t="n">
        <v>1661</v>
      </c>
      <c r="E59" s="33" t="n">
        <f aca="false">(D59*100)/B59</f>
        <v>14.670552905847</v>
      </c>
      <c r="F59" s="34" t="n">
        <f aca="false">(E59/100)*F58+F58</f>
        <v>80572.3814257835</v>
      </c>
    </row>
    <row r="60" s="8" customFormat="true" ht="15" hidden="false" customHeight="false" outlineLevel="0" collapsed="false">
      <c r="A60" s="31" t="n">
        <v>42278</v>
      </c>
      <c r="B60" s="32" t="n">
        <v>9661</v>
      </c>
      <c r="C60" s="32" t="n">
        <v>10429</v>
      </c>
      <c r="D60" s="32" t="n">
        <v>768</v>
      </c>
      <c r="E60" s="33" t="n">
        <f aca="false">(D60*100)/B60</f>
        <v>7.94948763068005</v>
      </c>
      <c r="F60" s="34" t="n">
        <f aca="false">(E60/100)*F59+F59</f>
        <v>86977.4729209705</v>
      </c>
    </row>
    <row r="61" s="16" customFormat="true" ht="15" hidden="false" customHeight="false" outlineLevel="0" collapsed="false">
      <c r="A61" s="31" t="n">
        <v>42583</v>
      </c>
      <c r="B61" s="32" t="n">
        <v>10429</v>
      </c>
      <c r="C61" s="32" t="n">
        <v>10511</v>
      </c>
      <c r="D61" s="32" t="n">
        <v>-82</v>
      </c>
      <c r="E61" s="34" t="n">
        <f aca="false">(D61*100)/B61</f>
        <v>-0.786269057435996</v>
      </c>
      <c r="F61" s="34" t="n">
        <f aca="false">(E61/100)*F60+F60</f>
        <v>86293.5959644532</v>
      </c>
    </row>
    <row r="62" s="16" customFormat="true" ht="15" hidden="false" customHeight="false" outlineLevel="0" collapsed="false">
      <c r="A62" s="31" t="n">
        <v>42644</v>
      </c>
      <c r="B62" s="32" t="n">
        <v>10511</v>
      </c>
      <c r="C62" s="32" t="n">
        <v>12146</v>
      </c>
      <c r="D62" s="32" t="n">
        <v>1635</v>
      </c>
      <c r="E62" s="34" t="n">
        <f aca="false">(D62*100)/B62</f>
        <v>15.5551327181048</v>
      </c>
      <c r="F62" s="34" t="n">
        <f aca="false">(E62/100)*F61+F61</f>
        <v>99716.679343949</v>
      </c>
    </row>
    <row r="63" s="16" customFormat="true" ht="15" hidden="false" customHeight="false" outlineLevel="0" collapsed="false">
      <c r="A63" s="31" t="n">
        <v>42948</v>
      </c>
      <c r="B63" s="32" t="n">
        <v>12146</v>
      </c>
      <c r="C63" s="32" t="n">
        <v>12846</v>
      </c>
      <c r="D63" s="32" t="n">
        <v>-700</v>
      </c>
      <c r="E63" s="34" t="n">
        <f aca="false">(D63*100)/B63</f>
        <v>-5.76321422690598</v>
      </c>
      <c r="F63" s="34" t="n">
        <f aca="false">(E63/100)*F62+F62</f>
        <v>93969.7934934003</v>
      </c>
    </row>
    <row r="64" s="16" customFormat="true" ht="15" hidden="false" customHeight="false" outlineLevel="0" collapsed="false">
      <c r="A64" s="31" t="n">
        <v>43009</v>
      </c>
      <c r="B64" s="32" t="n">
        <v>12846</v>
      </c>
      <c r="C64" s="32" t="n">
        <v>12859</v>
      </c>
      <c r="D64" s="32" t="n">
        <v>13</v>
      </c>
      <c r="E64" s="34" t="n">
        <f aca="false">(D64*100)/B64</f>
        <v>0.101198816752296</v>
      </c>
      <c r="F64" s="34" t="n">
        <f aca="false">(E64/100)*F63+F63</f>
        <v>94064.8898125202</v>
      </c>
    </row>
    <row r="65" s="16" customFormat="true" ht="15" hidden="false" customHeight="false" outlineLevel="0" collapsed="false">
      <c r="A65" s="31" t="n">
        <v>43315</v>
      </c>
      <c r="B65" s="32" t="n">
        <v>12859</v>
      </c>
      <c r="C65" s="32"/>
      <c r="D65" s="32"/>
      <c r="E65" s="34"/>
      <c r="F65" s="34"/>
    </row>
    <row r="66" s="16" customFormat="true" ht="15" hidden="false" customHeight="false" outlineLevel="0" collapsed="false">
      <c r="A66" s="20"/>
      <c r="E66" s="19"/>
      <c r="F66" s="21"/>
    </row>
    <row r="67" s="16" customFormat="true" ht="15" hidden="false" customHeight="false" outlineLevel="0" collapsed="false">
      <c r="A67" s="20"/>
      <c r="E67" s="19"/>
      <c r="F67" s="21"/>
    </row>
    <row r="68" s="16" customFormat="true" ht="15" hidden="false" customHeight="false" outlineLevel="0" collapsed="false">
      <c r="A68" s="40" t="s">
        <v>26</v>
      </c>
      <c r="E68" s="19"/>
      <c r="F68" s="21"/>
    </row>
    <row r="69" s="16" customFormat="true" ht="15" hidden="false" customHeight="false" outlineLevel="0" collapsed="false">
      <c r="A69" s="20"/>
      <c r="E69" s="19"/>
      <c r="F69" s="21"/>
    </row>
    <row r="70" customFormat="false" ht="13.2" hidden="false" customHeight="false" outlineLevel="0" collapsed="false">
      <c r="E70" s="0"/>
    </row>
    <row r="71" customFormat="false" ht="15" hidden="false" customHeight="false" outlineLevel="0" collapsed="false">
      <c r="A71" s="8" t="s">
        <v>13</v>
      </c>
      <c r="B71" s="0" t="n">
        <v>55</v>
      </c>
      <c r="C71" s="22"/>
      <c r="E71" s="0"/>
    </row>
    <row r="72" customFormat="false" ht="13.2" hidden="false" customHeight="false" outlineLevel="0" collapsed="false">
      <c r="A72" s="23" t="s">
        <v>14</v>
      </c>
      <c r="B72" s="0" t="n">
        <v>24</v>
      </c>
      <c r="E72" s="0"/>
    </row>
    <row r="73" customFormat="false" ht="13.2" hidden="false" customHeight="false" outlineLevel="0" collapsed="false">
      <c r="A73" s="23" t="s">
        <v>15</v>
      </c>
      <c r="B73" s="0" t="n">
        <v>4</v>
      </c>
      <c r="E73" s="0"/>
    </row>
    <row r="74" customFormat="false" ht="13.2" hidden="false" customHeight="false" outlineLevel="0" collapsed="false">
      <c r="A74" s="23" t="s">
        <v>16</v>
      </c>
      <c r="B74" s="0" t="n">
        <v>15</v>
      </c>
      <c r="E74" s="0"/>
    </row>
    <row r="75" customFormat="false" ht="13.2" hidden="false" customHeight="false" outlineLevel="0" collapsed="false">
      <c r="A75" s="23" t="s">
        <v>17</v>
      </c>
      <c r="B75" s="0" t="n">
        <v>12</v>
      </c>
      <c r="E75" s="0"/>
    </row>
    <row r="77" customFormat="false" ht="13.2" hidden="false" customHeight="false" outlineLevel="0" collapsed="false">
      <c r="A77" s="0" t="s">
        <v>18</v>
      </c>
      <c r="B77" s="22" t="n">
        <v>0.7</v>
      </c>
    </row>
    <row r="78" customFormat="false" ht="13.2" hidden="false" customHeight="false" outlineLevel="0" collapsed="false">
      <c r="A78" s="0" t="s">
        <v>19</v>
      </c>
      <c r="B78" s="22" t="n">
        <v>0.3</v>
      </c>
    </row>
    <row r="80" customFormat="false" ht="13.2" hidden="false" customHeight="false" outlineLevel="0" collapsed="false">
      <c r="A80" s="0" t="s">
        <v>27</v>
      </c>
      <c r="B80" s="22" t="n">
        <v>0.85</v>
      </c>
    </row>
    <row r="81" customFormat="false" ht="13.2" hidden="false" customHeight="false" outlineLevel="0" collapsed="false">
      <c r="A81" s="0" t="s">
        <v>28</v>
      </c>
      <c r="B81" s="22" t="n">
        <v>0.56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2025-03-01T10:15:00Z</dcterms:modified>
  <cp:revision>6</cp:revision>
  <dc:subject/>
  <dc:title/>
</cp:coreProperties>
</file>